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TPagel\Documents\Files\Purchasing Documents\Audit\"/>
    </mc:Choice>
  </mc:AlternateContent>
  <xr:revisionPtr revIDLastSave="0" documentId="8_{EFA5D6DC-4DF9-44BF-B300-B5E7B846F74A}" xr6:coauthVersionLast="47" xr6:coauthVersionMax="47" xr10:uidLastSave="{00000000-0000-0000-0000-000000000000}"/>
  <bookViews>
    <workbookView xWindow="20370" yWindow="-120" windowWidth="25440" windowHeight="15390" xr2:uid="{00000000-000D-0000-FFFF-FFFF00000000}"/>
  </bookViews>
  <sheets>
    <sheet name="Cover Sheet - Supplier Info" sheetId="5" r:id="rId1"/>
    <sheet name="Quality Audit Checklist" sheetId="2" r:id="rId2"/>
    <sheet name="Special Process - Heat Treat" sheetId="6" r:id="rId3"/>
    <sheet name="Summary Section A" sheetId="4" r:id="rId4"/>
    <sheet name="Summary Section B" sheetId="8" r:id="rId5"/>
  </sheets>
  <definedNames>
    <definedName name="_xlnm.Print_Area" localSheetId="0">'Cover Sheet - Supplier Info'!$A$1:$K$120</definedName>
    <definedName name="_xlnm.Print_Area" localSheetId="1">'Quality Audit Checklist'!$A$1:$F$72</definedName>
    <definedName name="_xlnm.Print_Area" localSheetId="3">'Summary Section A'!$A$1:$Y$41</definedName>
    <definedName name="_xlnm.Print_Titles" localSheetId="1">'Quality Audit Checklist'!$1:$14</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8" l="1"/>
  <c r="K13" i="8"/>
  <c r="J20" i="8"/>
  <c r="J13" i="8"/>
  <c r="I20" i="8"/>
  <c r="I19" i="8"/>
  <c r="I17" i="8"/>
  <c r="J17" i="8" s="1"/>
  <c r="I16" i="8"/>
  <c r="J16" i="8" s="1"/>
  <c r="I15" i="8"/>
  <c r="I14" i="8"/>
  <c r="I13" i="8"/>
  <c r="I12" i="8"/>
  <c r="G20" i="8"/>
  <c r="G19" i="8"/>
  <c r="G17" i="8"/>
  <c r="G16" i="8"/>
  <c r="G15" i="8"/>
  <c r="G14" i="8"/>
  <c r="G13" i="8"/>
  <c r="G12" i="8"/>
  <c r="J12" i="8" l="1"/>
  <c r="K12" i="8" s="1"/>
  <c r="J14" i="8"/>
  <c r="K14" i="8" s="1"/>
  <c r="J15" i="8"/>
  <c r="K15" i="8" s="1"/>
  <c r="K16" i="8"/>
  <c r="J19" i="8"/>
  <c r="K19" i="8" s="1"/>
  <c r="F54" i="5" l="1"/>
  <c r="I18" i="8"/>
  <c r="J18" i="8" s="1"/>
  <c r="G18" i="8"/>
  <c r="G21" i="8" s="1"/>
  <c r="U38" i="8"/>
  <c r="U32" i="8"/>
  <c r="A15" i="8"/>
  <c r="A14" i="8"/>
  <c r="A13" i="8"/>
  <c r="B9" i="8"/>
  <c r="B8" i="8"/>
  <c r="E7" i="8"/>
  <c r="B7" i="8"/>
  <c r="B2" i="2"/>
  <c r="G12" i="4"/>
  <c r="G20" i="4" s="1"/>
  <c r="U30" i="4" s="1"/>
  <c r="G13" i="4"/>
  <c r="G14" i="4"/>
  <c r="G15" i="4"/>
  <c r="G16" i="4"/>
  <c r="G17" i="4"/>
  <c r="G18" i="4"/>
  <c r="G19" i="4"/>
  <c r="U37" i="4"/>
  <c r="U31" i="4"/>
  <c r="I19" i="4"/>
  <c r="J19" i="4"/>
  <c r="I18" i="4"/>
  <c r="J18" i="4"/>
  <c r="I17" i="4"/>
  <c r="J17" i="4"/>
  <c r="I16" i="4"/>
  <c r="J16" i="4"/>
  <c r="I15" i="4"/>
  <c r="J15" i="4"/>
  <c r="I14" i="4"/>
  <c r="J14" i="4"/>
  <c r="I13" i="4"/>
  <c r="J13" i="4"/>
  <c r="K13" i="4"/>
  <c r="I12" i="4"/>
  <c r="J12" i="4"/>
  <c r="A15" i="4"/>
  <c r="A14" i="4"/>
  <c r="A13" i="4"/>
  <c r="E7" i="4"/>
  <c r="B9" i="4"/>
  <c r="B8" i="4"/>
  <c r="B7" i="4"/>
  <c r="K16" i="4"/>
  <c r="K19" i="4"/>
  <c r="K18" i="4"/>
  <c r="K17" i="4"/>
  <c r="K15" i="4"/>
  <c r="K14" i="4"/>
  <c r="K12" i="4"/>
  <c r="K18" i="8" l="1"/>
  <c r="K17" i="8"/>
  <c r="U31" i="8"/>
  <c r="U37" i="8"/>
  <c r="U34" i="8"/>
  <c r="U33" i="4"/>
  <c r="U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mm15407</author>
  </authors>
  <commentList>
    <comment ref="I11" authorId="0" shapeId="0" xr:uid="{00000000-0006-0000-0300-000001000000}">
      <text>
        <r>
          <rPr>
            <sz val="8"/>
            <color indexed="81"/>
            <rFont val="Tahoma"/>
            <family val="2"/>
          </rPr>
          <t xml:space="preserve">Within each category:
</t>
        </r>
        <r>
          <rPr>
            <b/>
            <u/>
            <sz val="8"/>
            <color indexed="81"/>
            <rFont val="Tahoma"/>
            <family val="2"/>
          </rPr>
          <t>O</t>
        </r>
        <r>
          <rPr>
            <sz val="8"/>
            <color indexed="81"/>
            <rFont val="Tahoma"/>
            <family val="2"/>
          </rPr>
          <t xml:space="preserve"> = all scores 3 or greater with a category
</t>
        </r>
        <r>
          <rPr>
            <b/>
            <u/>
            <sz val="8"/>
            <color indexed="81"/>
            <rFont val="Tahoma"/>
            <family val="2"/>
          </rPr>
          <t>Triangle</t>
        </r>
        <r>
          <rPr>
            <sz val="8"/>
            <color indexed="81"/>
            <rFont val="Tahoma"/>
            <family val="2"/>
          </rPr>
          <t xml:space="preserve"> = Less than 50% are 2's.  No 1's.
</t>
        </r>
        <r>
          <rPr>
            <b/>
            <u/>
            <sz val="8"/>
            <color indexed="81"/>
            <rFont val="Tahoma"/>
            <family val="2"/>
          </rPr>
          <t>X</t>
        </r>
        <r>
          <rPr>
            <sz val="8"/>
            <color indexed="81"/>
            <rFont val="Tahoma"/>
            <family val="2"/>
          </rPr>
          <t xml:space="preserve"> = 50% or more scores are 2 or less OR any 1's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mm15407</author>
  </authors>
  <commentList>
    <comment ref="I11" authorId="0" shapeId="0" xr:uid="{00000000-0006-0000-0400-000001000000}">
      <text>
        <r>
          <rPr>
            <sz val="8"/>
            <color indexed="81"/>
            <rFont val="Tahoma"/>
            <family val="2"/>
          </rPr>
          <t xml:space="preserve">Within each category:
</t>
        </r>
        <r>
          <rPr>
            <b/>
            <u/>
            <sz val="8"/>
            <color indexed="81"/>
            <rFont val="Tahoma"/>
            <family val="2"/>
          </rPr>
          <t>O</t>
        </r>
        <r>
          <rPr>
            <sz val="8"/>
            <color indexed="81"/>
            <rFont val="Tahoma"/>
            <family val="2"/>
          </rPr>
          <t xml:space="preserve"> = all scores 3 or greater with a category
</t>
        </r>
        <r>
          <rPr>
            <b/>
            <u/>
            <sz val="8"/>
            <color indexed="81"/>
            <rFont val="Tahoma"/>
            <family val="2"/>
          </rPr>
          <t>Triangle</t>
        </r>
        <r>
          <rPr>
            <sz val="8"/>
            <color indexed="81"/>
            <rFont val="Tahoma"/>
            <family val="2"/>
          </rPr>
          <t xml:space="preserve"> = Less than 50% are 2's.  No 1's.
</t>
        </r>
        <r>
          <rPr>
            <b/>
            <u/>
            <sz val="8"/>
            <color indexed="81"/>
            <rFont val="Tahoma"/>
            <family val="2"/>
          </rPr>
          <t>X</t>
        </r>
        <r>
          <rPr>
            <sz val="8"/>
            <color indexed="81"/>
            <rFont val="Tahoma"/>
            <family val="2"/>
          </rPr>
          <t xml:space="preserve"> = 50% or more scores are 2 or less OR any 1's
</t>
        </r>
      </text>
    </comment>
  </commentList>
</comments>
</file>

<file path=xl/sharedStrings.xml><?xml version="1.0" encoding="utf-8"?>
<sst xmlns="http://schemas.openxmlformats.org/spreadsheetml/2006/main" count="748" uniqueCount="669">
  <si>
    <t>Trace-ability 
(Lot Control)</t>
  </si>
  <si>
    <t>Evaluation Guidelines</t>
  </si>
  <si>
    <t>5 - Periodic business plan update to all associates.  
3 - Daily production meeting reporting on safety, quality and production with countermeasure and follow-up assignments.  
1 - No formal requirements.</t>
  </si>
  <si>
    <t xml:space="preserve">Key Performance Measurables </t>
  </si>
  <si>
    <t>Organization Structure</t>
  </si>
  <si>
    <t>Project Evaluation System</t>
  </si>
  <si>
    <t>Design Capability</t>
  </si>
  <si>
    <t>Tooling Capability and Control</t>
  </si>
  <si>
    <t>5 - In-house capability or close relationship with tool shop. Able to manage global tooling.
3 - Competitively bid, project to project. Ability to track and monitor local tool development. 
1 - No capability to manage tool development.</t>
  </si>
  <si>
    <t>Capacity Planning</t>
  </si>
  <si>
    <t>Line Side Visual Management</t>
  </si>
  <si>
    <t>Minimum Process Requirements</t>
  </si>
  <si>
    <t>5 - Currently understands and meets all requirements for their applicable processes (ex. In-line verifications, special gauging).  No additional investment required.
3 - Understands requirements.  Minor investment may be required to achieve the minimum requirements.
1 - No experience. No understanding.  Investment required.</t>
  </si>
  <si>
    <t>5 - PM's conducted by maintenance &amp; production associates for all equipment according to a computerized system with regular review of tasks and intervals.  Predictive technologies utilized.
3 - Effective preventive maintenance system with a valid checklist of tasks conducted at prescribed intervals for critical equipment.
1 - No preventive maintenance activity.</t>
  </si>
  <si>
    <t>5 - Data &amp; specification analysis justifies min/max levels with high level of control.
3 - Minimal spare parts inventory controlled by maintenance.
1 - No spare parts inventory or control.</t>
  </si>
  <si>
    <t xml:space="preserve">Documentation Change Point Control
(design change, drawing, data) </t>
  </si>
  <si>
    <t>5 - Automated system in place to manage information across business units
3 - System in place to confirm and feedback design change impact in a timely manner
1 - Paper driven process;  does not facilitate timely analysis / feedback</t>
  </si>
  <si>
    <t>Quality and Delivery Problem Feedback System (tier 1supplier  to tier 2)</t>
  </si>
  <si>
    <t>5 - Solid system in place.  Documented flow with follow-up backed by quantitative analysis.  Clear evidence of use.
3 - Basic management of occurrence data, cause, C/M and containment actions in place. 
1 - No system or system doesn't capture root cause or corrective action status</t>
  </si>
  <si>
    <t>Ordering System  (MRP, ERP, Kanban, Manual)</t>
  </si>
  <si>
    <t>Material / Part Flow</t>
  </si>
  <si>
    <t>Production Flexibility (increase or decrease)</t>
  </si>
  <si>
    <t>5 - Positioned to shift production readily to accommodate changes (ex. Value Chain, sequenced production).
3 - Can accommodate with additional time (ex. partial shift needed for changeover) or by carrying additional inventory.
1 - No production flexibility.</t>
  </si>
  <si>
    <t>Part Identification /  Label System</t>
  </si>
  <si>
    <t>Parts Shipment Control System (Finished Goods)</t>
  </si>
  <si>
    <t>Crisis Management - Back-up Plan for Weather or Other Disaster</t>
  </si>
  <si>
    <t>5 - Documented back-up system in place
3 - Demonstrates adequate back-up planning
1 - No clear system</t>
  </si>
  <si>
    <t>5 - 100% traceable.  Electronic link of associate, QA tests and all components as well as finished goods
3 - System links final QA testing and critical components with finished product.
1 - No system to trace manufacturing lots.</t>
  </si>
  <si>
    <t>5 - Automated tracking system in place to manage change points and report on status to mgt
3 - Documented procedure outlining how a change is proposed, approved, communicated and implemented, which includes customer authorization
1 - No system, changes not monitored</t>
  </si>
  <si>
    <t>5 - In house test facility.  Test progress and management system is in place.
3 - Outside facility used.  Indication of effective interface.  Test progress and management system is in place.
1 - No experience</t>
  </si>
  <si>
    <t>Warranty Return System</t>
  </si>
  <si>
    <t>5 - In house analysis facility, with dedicated manpower
3 - In house analysis manpower not dedicated to warranty.
1 - No experience</t>
  </si>
  <si>
    <t>5 - Total quality system with regular CpK
3 - SPC, attribute data included feedback loop and reaction plan
1 - No system</t>
  </si>
  <si>
    <t>Quality Verification System</t>
  </si>
  <si>
    <t>Spec Testing Verification</t>
  </si>
  <si>
    <r>
      <t>5 - Includes process, critical control pts, rule/route training.</t>
    </r>
    <r>
      <rPr>
        <sz val="11"/>
        <rFont val="Arial"/>
        <family val="2"/>
      </rPr>
      <t xml:space="preserve">
3 - Process skill only.  Training begins with ops std review followed by a demonstration of the proper process.</t>
    </r>
    <r>
      <rPr>
        <sz val="11"/>
        <rFont val="Arial"/>
        <family val="2"/>
      </rPr>
      <t xml:space="preserve">
1 - No clear plan.  - Trainee paired with trained associate.  Hands on approach.</t>
    </r>
  </si>
  <si>
    <r>
      <t>5 - High percentage of full time from temp pool.
3 -</t>
    </r>
    <r>
      <rPr>
        <sz val="11"/>
        <rFont val="Arial"/>
        <family val="2"/>
      </rPr>
      <t xml:space="preserve"> Policy for hiring from temporary pool.
1 - Unstable temporary workforce.  </t>
    </r>
  </si>
  <si>
    <t>5 - Very effective attendance policy.
3 - Attendance policy in-place.  Clear enforcement responsibility.
1 - No attendance policy. Poor attendance or no tracking.</t>
  </si>
  <si>
    <t>Process Quality Monitoring (SPEC, CpK)</t>
  </si>
  <si>
    <r>
      <t>5 - Detailed evaluation system. Visit suppliers to ensure their readiness. Provide ramp up requirements to sub-supplier with adequate lead-time. 
3 - Review by data submission only.  Activity escalates if problem identified. 
1 -  No formal system in place</t>
    </r>
    <r>
      <rPr>
        <strike/>
        <sz val="11"/>
        <rFont val="Arial"/>
        <family val="2"/>
      </rPr>
      <t>.</t>
    </r>
  </si>
  <si>
    <t>In process Non-conforming Parts System</t>
  </si>
  <si>
    <t>Safety Performance</t>
  </si>
  <si>
    <t>#</t>
  </si>
  <si>
    <t>Maintenance Spare Parts</t>
  </si>
  <si>
    <t>Control Item</t>
  </si>
  <si>
    <t>Supplier</t>
  </si>
  <si>
    <t>Product</t>
  </si>
  <si>
    <t>Location</t>
  </si>
  <si>
    <t>Comments</t>
  </si>
  <si>
    <r>
      <t xml:space="preserve">Rank     </t>
    </r>
    <r>
      <rPr>
        <b/>
        <sz val="8"/>
        <rFont val="Arial"/>
        <family val="2"/>
      </rPr>
      <t>(1-5)</t>
    </r>
  </si>
  <si>
    <t>Off-shift Management Support</t>
  </si>
  <si>
    <t>Associate Training (qualification)</t>
  </si>
  <si>
    <t>Associate Training (content)</t>
  </si>
  <si>
    <t>Operation Standards</t>
  </si>
  <si>
    <t xml:space="preserve">Equipment Programming / Confirmation </t>
  </si>
  <si>
    <t>5 - Highly proficient with well documented programs.  Mandatory confirmation with tracking and approvals.
3 - In-house programming proficiency or contractor use.  Confirmation procedure frequently utilized.
1 - Limited capability with no confirmation procedure.</t>
  </si>
  <si>
    <t>Production Scheduling</t>
  </si>
  <si>
    <t>Turnover Rate</t>
  </si>
  <si>
    <t>Attendance</t>
  </si>
  <si>
    <t>Temporary Workforce</t>
  </si>
  <si>
    <t>Safety Systems</t>
  </si>
  <si>
    <t>5 -  OEM orders download into system - creates internal schedules/orders to suppliers 
3 -  OEM orders download into system - does not control internal/external orders.
1 -  OEM orders manually input to system.</t>
  </si>
  <si>
    <t>Supplier Selection Plan</t>
  </si>
  <si>
    <t>Name</t>
  </si>
  <si>
    <t>General Information</t>
  </si>
  <si>
    <t>Management</t>
  </si>
  <si>
    <t>Process Control</t>
  </si>
  <si>
    <t>Delivery</t>
  </si>
  <si>
    <t>Quality Control</t>
  </si>
  <si>
    <t>Manpower/Training</t>
  </si>
  <si>
    <t>Safety</t>
  </si>
  <si>
    <t>Sub-supplier Control</t>
  </si>
  <si>
    <t>Final Results</t>
  </si>
  <si>
    <t>5 - Unique pictures, illustrations, safety and quality key points are included.  Standards are posted near process.
3 - Accurate operation standards exist for each process.
1 - Op. standards are not created, utilized or up-to-date.</t>
  </si>
  <si>
    <t>Inventory Control / Accuracy</t>
  </si>
  <si>
    <t>5 - Production driven by pull system triggered by customer orders
3 - Automated schedule updated daily and based on customer orders, inventory and past results.
1 - Manually generated schedules based on long term forecasts only.</t>
  </si>
  <si>
    <t>5 - Driven bottom-up with continual gap analysis
3 - Detailed plan with limited middle management input
1 - No detailed plan</t>
  </si>
  <si>
    <t>5 - Detailed project level action plan driven by goals. Procedures and policies in place to manage project tasks.  Have the ability to evaluate and monitor multiple programs. 
3 - Department level action plans in place with some linkage to project goals and measurable targets.
1 - No master plan</t>
  </si>
  <si>
    <t>5 - In process barcode system  (label printed at process with QA check)
3 - Documented label system and evidence of control  (labels pre-printed)
1 -  No documented system</t>
  </si>
  <si>
    <t>5 - Standard criteria is established for each level of qualification for each process.  Periodic evaluations are set. Computer based system used to track qualification status
3 - Qualified trainer confirms op std. knowledge &amp; technique followed by training sign-off.  Tracking system in place
1 - No method for assuring associate process qualification. Records not kept</t>
  </si>
  <si>
    <t>5 - Detailed documented sourcing plan. Supplier viewed as a strategic partner.
3 - Sourcing plan exists. View suppliers as a commodity.
1 - Does not have a plan</t>
  </si>
  <si>
    <t>Lead</t>
  </si>
  <si>
    <t>Communication:  Business Plan</t>
  </si>
  <si>
    <t>Management Turnover</t>
  </si>
  <si>
    <t>Production Area Cleanliness and Organization</t>
  </si>
  <si>
    <t>Preventive Maintenance</t>
  </si>
  <si>
    <t>5 - Stable Management (Plant Manager and next line reports).  No turnover within 3 years
3 - Some Change  (Plant Manager and/or next line reports). Turnover ~ 1-3 years
1 - Much turnover (Plant Manager and/or next line reports). Turnover ~ every year or less</t>
  </si>
  <si>
    <t>Overall Scores</t>
  </si>
  <si>
    <t>Avg Overall Score</t>
  </si>
  <si>
    <t>Section
Evaluation</t>
  </si>
  <si>
    <t>Supplier:</t>
  </si>
  <si>
    <t>Location:</t>
  </si>
  <si>
    <t>Visit date:</t>
  </si>
  <si>
    <t xml:space="preserve">Purchasing Lead:  </t>
  </si>
  <si>
    <t xml:space="preserve">Others as necessary:  </t>
  </si>
  <si>
    <t>Rank: 5 - Benchmark / 4 - Very effective / 3 - Sufficient / 2 - Marginal / 1 - Poor</t>
  </si>
  <si>
    <t>Business Plan Development</t>
  </si>
  <si>
    <t>5 - Formal program (ex. 5S) supported by Sr Mgt, including periodic audits with assigned countermeasure responsibilities.  Conditions in all areas are excellent.
3 - Daily cleaning is evident.  Good organization with designated locations for all items.
1 - Ineffective cleaning activity and poor production area organization.</t>
  </si>
  <si>
    <t>For GT Technologies Use Only</t>
  </si>
  <si>
    <t>Evaluation Date</t>
  </si>
  <si>
    <t>Purchasing Lead</t>
  </si>
  <si>
    <t>GT Technologies Team</t>
  </si>
  <si>
    <t>Supplier Team Members:</t>
  </si>
  <si>
    <t>Plant Manager:</t>
  </si>
  <si>
    <t>Sales Manager:</t>
  </si>
  <si>
    <t>Evaluation Section</t>
  </si>
  <si>
    <t>PR</t>
  </si>
  <si>
    <t>PR = Purchaising</t>
  </si>
  <si>
    <t>SDE = Supplier Development</t>
  </si>
  <si>
    <t>PR/SDE</t>
  </si>
  <si>
    <t>SDE</t>
  </si>
  <si>
    <t xml:space="preserve">Overall Score = </t>
  </si>
  <si>
    <r>
      <t xml:space="preserve">C. </t>
    </r>
    <r>
      <rPr>
        <b/>
        <sz val="10"/>
        <rFont val="Arial"/>
        <family val="2"/>
      </rPr>
      <t xml:space="preserve"> Not recommended.</t>
    </r>
    <r>
      <rPr>
        <sz val="10"/>
        <rFont val="Arial"/>
        <family val="2"/>
      </rPr>
      <t xml:space="preserve">  New business requires improvement plan approved by GT Mgt. Not business to be allocated.</t>
    </r>
  </si>
  <si>
    <r>
      <t xml:space="preserve">B.  </t>
    </r>
    <r>
      <rPr>
        <b/>
        <sz val="10"/>
        <rFont val="Arial"/>
        <family val="2"/>
      </rPr>
      <t>OK</t>
    </r>
    <r>
      <rPr>
        <sz val="10"/>
        <rFont val="Arial"/>
        <family val="2"/>
      </rPr>
      <t xml:space="preserve"> to proceed with New Business.  Supplier to address / focus on concern areas.</t>
    </r>
  </si>
  <si>
    <r>
      <t xml:space="preserve">A.  </t>
    </r>
    <r>
      <rPr>
        <b/>
        <sz val="10"/>
        <rFont val="Arial"/>
        <family val="2"/>
      </rPr>
      <t>OK</t>
    </r>
    <r>
      <rPr>
        <sz val="10"/>
        <rFont val="Arial"/>
        <family val="2"/>
      </rPr>
      <t xml:space="preserve"> to proceed with New Business.</t>
    </r>
  </si>
  <si>
    <t>3.0 0- 5.00</t>
  </si>
  <si>
    <t>2.00 - 2.99</t>
  </si>
  <si>
    <t>1.00 - 1.99</t>
  </si>
  <si>
    <t>Sourcing Evaluation Participants</t>
  </si>
  <si>
    <t>1. Management</t>
  </si>
  <si>
    <t>Product Planning</t>
  </si>
  <si>
    <t>2. Product Planning</t>
  </si>
  <si>
    <t>5 - Advanced capacity calculations based on existing, similar production efficiency (ex. OEE).  Options with various levels of automation and manpower are analyzed well in advance.  
3 - Capacity calculations based on a standard production efficiency and done as needed.
1 - No capacity estimates made for future products.</t>
  </si>
  <si>
    <t>3. Process Control</t>
  </si>
  <si>
    <t>4. Delivery</t>
  </si>
  <si>
    <t>5. Quality Control</t>
  </si>
  <si>
    <t>Prevention Planning (FMEA)</t>
  </si>
  <si>
    <t xml:space="preserve">5 - Formalized system, includes design side in developing.  Evidence of use and update. 
3 - System, created by a cross functional team, is in place.
1 - No system.  </t>
  </si>
  <si>
    <t>5 - Automated system in place.  Documented flow with follow-up backed by quantitative analysis.  Clear evidence of use.
3 - Basic management of occurrence data, cause, containment actions performed and corrective action documented.
1 - No system or system doesn't capture root cause or corrective action status</t>
  </si>
  <si>
    <t>5 - 100% in process confirmation of all functions.  Clear link to FMEA and Control Plan
3 - In process confirmation of critical functions according to Control Plan requirements
1 - No final verification system in place</t>
  </si>
  <si>
    <t>6. Manpower / Training</t>
  </si>
  <si>
    <t>5 - Low turnover / absenteeism with a preventive plan in place.
3 - Understands current turnover / absenteeism.  Back-up plan in place.  
1 - No tracking.</t>
  </si>
  <si>
    <t>7. Sub-Supplier Control</t>
  </si>
  <si>
    <t>Part Approval and Quality Planning Readiness System</t>
  </si>
  <si>
    <t>Audit System</t>
  </si>
  <si>
    <t>8. Safety</t>
  </si>
  <si>
    <t>Supplier Name:</t>
  </si>
  <si>
    <t>Address:</t>
  </si>
  <si>
    <t>Telephone number:</t>
  </si>
  <si>
    <t>Fax number:</t>
  </si>
  <si>
    <t>Date:</t>
  </si>
  <si>
    <t>City:</t>
  </si>
  <si>
    <t>State:</t>
  </si>
  <si>
    <t>Zip code:</t>
  </si>
  <si>
    <t>Phone</t>
  </si>
  <si>
    <t>E-mail</t>
  </si>
  <si>
    <t>General Mgr:</t>
  </si>
  <si>
    <t>Quality Mgr:</t>
  </si>
  <si>
    <t>Manufacturing Mgr:</t>
  </si>
  <si>
    <t>Core Business Competency:</t>
  </si>
  <si>
    <t>List of main customers:</t>
  </si>
  <si>
    <t>1.-</t>
  </si>
  <si>
    <t>2.-</t>
  </si>
  <si>
    <t>3.-</t>
  </si>
  <si>
    <t>4.-</t>
  </si>
  <si>
    <t>% Business</t>
  </si>
  <si>
    <t>Total</t>
  </si>
  <si>
    <t>Company Total Sales:</t>
  </si>
  <si>
    <t>Turning:</t>
  </si>
  <si>
    <t>Milling:</t>
  </si>
  <si>
    <t>Boring:</t>
  </si>
  <si>
    <t>Machining:</t>
  </si>
  <si>
    <t>Casting:</t>
  </si>
  <si>
    <t>Honing:</t>
  </si>
  <si>
    <t>Assembly:</t>
  </si>
  <si>
    <t>Heat Treating:</t>
  </si>
  <si>
    <t>Plating:</t>
  </si>
  <si>
    <t>Coating:</t>
  </si>
  <si>
    <t>Welding:</t>
  </si>
  <si>
    <t>Brazing:</t>
  </si>
  <si>
    <t>EDM:</t>
  </si>
  <si>
    <t>OD Grinding:</t>
  </si>
  <si>
    <t>ID Grinding:</t>
  </si>
  <si>
    <t>Stamping:</t>
  </si>
  <si>
    <t>Forging:</t>
  </si>
  <si>
    <t>Cold Forming:</t>
  </si>
  <si>
    <t>Other:</t>
  </si>
  <si>
    <r>
      <t xml:space="preserve">Process Capabilities: </t>
    </r>
    <r>
      <rPr>
        <sz val="10"/>
        <rFont val="Arial"/>
        <family val="2"/>
      </rPr>
      <t>Check all that apply</t>
    </r>
  </si>
  <si>
    <t>Plastic injection:</t>
  </si>
  <si>
    <t>Engineering Mgr:</t>
  </si>
  <si>
    <t>Minority owned:</t>
  </si>
  <si>
    <t>Female Owned:</t>
  </si>
  <si>
    <t>(check if Yes)</t>
  </si>
  <si>
    <t>Product Planning Organization (APQP)</t>
  </si>
  <si>
    <t>Project Lessons Learned</t>
  </si>
  <si>
    <t>5 - Detailed program level assessment evaluated by top management.  Conclusions drive change throughout the organization.
3 - Functional area  review of past project performance drives future approach.
1 - No lessons learned documented.</t>
  </si>
  <si>
    <t>Specific Project Action Plans</t>
  </si>
  <si>
    <t>5 - Planned regular top management reviews. Examples of top management providing resources and direction to assure project targets are met.
3 - Planned regular project review by project members only.
1 - No reviews evident.</t>
  </si>
  <si>
    <t>CAD/CAM Capability</t>
  </si>
  <si>
    <t>5 - In house CAD/CAM capabilities
3  Outsourced translation (3D) and viewer(2D) capability
1 - Reliant on paper drawings</t>
  </si>
  <si>
    <t>5 - FIFO material movement is tracked. &gt;95% accurate
3 - A locator system with location labels in place.  &lt;95% accurate
1 - Inventories not known or are highly inaccurate.  No control.</t>
  </si>
  <si>
    <t>Corrective Action</t>
  </si>
  <si>
    <t>Manufacturing facility address (if different from above):</t>
  </si>
  <si>
    <t>Ownership Details (Name and location)</t>
  </si>
  <si>
    <t>Plant Contact -Quality:</t>
  </si>
  <si>
    <t>Plant Contact-Logistics:</t>
  </si>
  <si>
    <t>IMDS Coordinator:</t>
  </si>
  <si>
    <t>Conflict Minerals Coord.:</t>
  </si>
  <si>
    <t>Certifications</t>
  </si>
  <si>
    <t>Expiration</t>
  </si>
  <si>
    <t>Identify other QMS Cert.</t>
  </si>
  <si>
    <t>ISO 9001 (QMS)</t>
  </si>
  <si>
    <t>ISO 14001 (EMS)</t>
  </si>
  <si>
    <t>Supplier Quality Audit - Supplier General Information</t>
  </si>
  <si>
    <t>Planned Implementation Date</t>
  </si>
  <si>
    <t>Identify QMS (Quality Management System) and EMS (Environmental Management System) certifications that apply:</t>
  </si>
  <si>
    <t>*</t>
  </si>
  <si>
    <t>* Special Process</t>
  </si>
  <si>
    <t>Quality Assurance</t>
  </si>
  <si>
    <t>Engineering</t>
  </si>
  <si>
    <t>Comment</t>
  </si>
  <si>
    <t>Quality Lab</t>
  </si>
  <si>
    <t>Yes/No/NA</t>
  </si>
  <si>
    <t xml:space="preserve">If the supplier's QMS is not currently 3rd party certified to a recognized standard, please provide a plan for certification </t>
  </si>
  <si>
    <t>Submit a copy of your QMS Certificate along with this survey</t>
  </si>
  <si>
    <t>GT Technologies Specific Requirements</t>
  </si>
  <si>
    <t>Other</t>
  </si>
  <si>
    <t>Supplier Contacts</t>
  </si>
  <si>
    <t>GTT Contacts</t>
  </si>
  <si>
    <t>Company Website:</t>
  </si>
  <si>
    <t>www.gttechnologies.com</t>
  </si>
  <si>
    <t>Commodity Manager:</t>
  </si>
  <si>
    <t>CQI-9</t>
  </si>
  <si>
    <t>IEC 17025</t>
  </si>
  <si>
    <t>Other (list)</t>
  </si>
  <si>
    <t>ANNEALING</t>
  </si>
  <si>
    <t>NITRIDING</t>
  </si>
  <si>
    <t>CARBONITRIDING</t>
  </si>
  <si>
    <t>OTHER</t>
  </si>
  <si>
    <t>Bright</t>
  </si>
  <si>
    <t>Fluid Bed</t>
  </si>
  <si>
    <t>Austempering</t>
  </si>
  <si>
    <t>Full</t>
  </si>
  <si>
    <t>Gas</t>
  </si>
  <si>
    <t>Carbo Austempering</t>
  </si>
  <si>
    <t>Homogenize</t>
  </si>
  <si>
    <t>Ion</t>
  </si>
  <si>
    <t>Salt</t>
  </si>
  <si>
    <t>Cryogenic (deep freeze)</t>
  </si>
  <si>
    <t>Isothermal</t>
  </si>
  <si>
    <t>Tuffriding</t>
  </si>
  <si>
    <t>Marquenching/
Martempering</t>
  </si>
  <si>
    <t>Local (flame induction)</t>
  </si>
  <si>
    <t>Vacuum</t>
  </si>
  <si>
    <t>Spheroidize</t>
  </si>
  <si>
    <t>CARBURIZING</t>
  </si>
  <si>
    <t>Normalize</t>
  </si>
  <si>
    <t>Press Quenching</t>
  </si>
  <si>
    <t>Recrystallize</t>
  </si>
  <si>
    <t>HARDENING</t>
  </si>
  <si>
    <t>HIGH SPEED STEEL TREATING</t>
  </si>
  <si>
    <t>Sintering</t>
  </si>
  <si>
    <t>Conductive</t>
  </si>
  <si>
    <t>Pack</t>
  </si>
  <si>
    <t>Solution</t>
  </si>
  <si>
    <t>Flame</t>
  </si>
  <si>
    <t>Furnace</t>
  </si>
  <si>
    <t>Steam Treating</t>
  </si>
  <si>
    <t>Temper/
Stress Relief</t>
  </si>
  <si>
    <t>Induction</t>
  </si>
  <si>
    <t>Carbon Restoration</t>
  </si>
  <si>
    <t>Induction - Atmosphere</t>
  </si>
  <si>
    <t>Ferritic Nitro Carburizing</t>
  </si>
  <si>
    <t>TOOL STEEL TREATING</t>
  </si>
  <si>
    <t>Neutral Salts</t>
  </si>
  <si>
    <t>ALUMINUM/NONFERROUS</t>
  </si>
  <si>
    <t>Precipitation</t>
  </si>
  <si>
    <t>T-5</t>
  </si>
  <si>
    <t>Tufftriding</t>
  </si>
  <si>
    <t>T-6</t>
  </si>
  <si>
    <t>B-WASHING/CLEANING SYSTEMS AVAILABLE</t>
  </si>
  <si>
    <t>MACHINE</t>
  </si>
  <si>
    <t>Batch</t>
  </si>
  <si>
    <t>Belt</t>
  </si>
  <si>
    <t>MACHINE TYPE</t>
  </si>
  <si>
    <t>CLEANING PROCESS</t>
  </si>
  <si>
    <t>SEPARATORS / FILTERING SYSTEMS</t>
  </si>
  <si>
    <t>Burn-off / Thermal Systems</t>
  </si>
  <si>
    <t>Hot Water</t>
  </si>
  <si>
    <t>Drag-Out Systems</t>
  </si>
  <si>
    <t>Degreaser</t>
  </si>
  <si>
    <t>Solvent / Vapor</t>
  </si>
  <si>
    <t>Coalescers</t>
  </si>
  <si>
    <t>Fluidized Sand Beds</t>
  </si>
  <si>
    <t>Aqueous Cleaning</t>
  </si>
  <si>
    <t>Off-Line Gravity Separation</t>
  </si>
  <si>
    <t>Immersion System</t>
  </si>
  <si>
    <t>Abrasive</t>
  </si>
  <si>
    <t>Barrier Filtration</t>
  </si>
  <si>
    <t>Immersion - Ultrasonic</t>
  </si>
  <si>
    <t>Acid Cleaning / Pickling</t>
  </si>
  <si>
    <t>Membrane Filters</t>
  </si>
  <si>
    <t>Detergent</t>
  </si>
  <si>
    <t>Oil-Splitting</t>
  </si>
  <si>
    <t>C- HEAT TREAT EQUIPMENT AND CONTROLS LIST</t>
  </si>
  <si>
    <t>FURNACE TYPE</t>
  </si>
  <si>
    <t>Continuous</t>
  </si>
  <si>
    <t>FURNACE</t>
  </si>
  <si>
    <t>TEMPERATURE INSTRUMENTATION</t>
  </si>
  <si>
    <t>ATMOSPHERES CONTROLS</t>
  </si>
  <si>
    <t>Atmosphere</t>
  </si>
  <si>
    <t>Controlling</t>
  </si>
  <si>
    <t>Infrared Monitoring Controlling</t>
  </si>
  <si>
    <t>Electric</t>
  </si>
  <si>
    <t>Indicating</t>
  </si>
  <si>
    <t>Resistence Wire Test</t>
  </si>
  <si>
    <t>Fluidize Bed</t>
  </si>
  <si>
    <t>Recording</t>
  </si>
  <si>
    <r>
      <t>Oxygen (O</t>
    </r>
    <r>
      <rPr>
        <sz val="8"/>
        <color indexed="8"/>
        <rFont val="Calibri"/>
        <family val="2"/>
      </rPr>
      <t>2</t>
    </r>
    <r>
      <rPr>
        <sz val="10"/>
        <rFont val="Arial"/>
        <family val="2"/>
      </rPr>
      <t>) Probe</t>
    </r>
  </si>
  <si>
    <t>Gas/Oil Fired</t>
  </si>
  <si>
    <t>Salt Bath</t>
  </si>
  <si>
    <t>ATMOSPHERES</t>
  </si>
  <si>
    <t>THERMOCOUPLE</t>
  </si>
  <si>
    <r>
      <t>Ammonia (NH</t>
    </r>
    <r>
      <rPr>
        <sz val="9"/>
        <color indexed="8"/>
        <rFont val="Calibri"/>
        <family val="2"/>
      </rPr>
      <t>3</t>
    </r>
    <r>
      <rPr>
        <sz val="10"/>
        <rFont val="Arial"/>
        <family val="2"/>
      </rPr>
      <t>)</t>
    </r>
  </si>
  <si>
    <t>Test Pyrometer</t>
  </si>
  <si>
    <t>Flame Units (List)</t>
  </si>
  <si>
    <t>Dissociated      Ammonia</t>
  </si>
  <si>
    <t>Test Thermocouple (standard)</t>
  </si>
  <si>
    <t>Induction Units</t>
  </si>
  <si>
    <t>Generators</t>
  </si>
  <si>
    <t>Primary Standard Thermocouple</t>
  </si>
  <si>
    <t>Endothermic</t>
  </si>
  <si>
    <t>Exothermic</t>
  </si>
  <si>
    <t>Flow Meters</t>
  </si>
  <si>
    <t>Nitrogen</t>
  </si>
  <si>
    <t>Mixing Valves</t>
  </si>
  <si>
    <t>D - TYPE OF QUENCH SYSTEMS AVAILABLE</t>
  </si>
  <si>
    <t>Oil</t>
  </si>
  <si>
    <t>Hot</t>
  </si>
  <si>
    <t>Salt%</t>
  </si>
  <si>
    <t>Water</t>
  </si>
  <si>
    <t>Cold</t>
  </si>
  <si>
    <t>Caustic%</t>
  </si>
  <si>
    <t>E - FINISHING SYSTEMS AVAILABLE</t>
  </si>
  <si>
    <t>Wheelabrater blast</t>
  </si>
  <si>
    <t>RP (Oil)</t>
  </si>
  <si>
    <t>Tumbling</t>
  </si>
  <si>
    <t>Tumble blast</t>
  </si>
  <si>
    <t>RP (water base)</t>
  </si>
  <si>
    <t>List Media</t>
  </si>
  <si>
    <t>RP (Synthetic)</t>
  </si>
  <si>
    <t>VCI protection</t>
  </si>
  <si>
    <t>F- TYPE OF INSPECTION AND TEST EQUIPMENT AVAILABLE</t>
  </si>
  <si>
    <t>Emission Spectrometer</t>
  </si>
  <si>
    <t>Cut-Off Equipment  (abrasive wheel, bandsaw, etc.)</t>
  </si>
  <si>
    <t>Carbon/ Sulfur Analyser</t>
  </si>
  <si>
    <t>Metallographic Sample Preparation</t>
  </si>
  <si>
    <t>Hardness Testers</t>
  </si>
  <si>
    <t>Brinnel</t>
  </si>
  <si>
    <t>Scanning Microscope (SEM)</t>
  </si>
  <si>
    <t>Rockwell</t>
  </si>
  <si>
    <t>Eddy Current Testing</t>
  </si>
  <si>
    <t>Rockwell Superficial</t>
  </si>
  <si>
    <t>Gas Chromatography</t>
  </si>
  <si>
    <t xml:space="preserve">Vickers </t>
  </si>
  <si>
    <t>Quenchmeter</t>
  </si>
  <si>
    <t>Microhardness</t>
  </si>
  <si>
    <t>Fluorscope</t>
  </si>
  <si>
    <t>Knoop</t>
  </si>
  <si>
    <t>Ultra Sound</t>
  </si>
  <si>
    <t>X-Ray</t>
  </si>
  <si>
    <t>Magnetic Penetrant Inspection</t>
  </si>
  <si>
    <t>X-Ray Diffractometer (XRD)</t>
  </si>
  <si>
    <t>Liquid Penetrant Inspection</t>
  </si>
  <si>
    <t>Other (List)</t>
  </si>
  <si>
    <t>Mechanical Test Equipment</t>
  </si>
  <si>
    <t>Product:</t>
  </si>
  <si>
    <r>
      <rPr>
        <b/>
        <sz val="22"/>
        <rFont val="Arial"/>
        <family val="2"/>
      </rPr>
      <t>Section A</t>
    </r>
    <r>
      <rPr>
        <sz val="22"/>
        <rFont val="Arial"/>
        <family val="2"/>
      </rPr>
      <t>: To be completed by all suppliers</t>
    </r>
  </si>
  <si>
    <t>9. Control Plans</t>
  </si>
  <si>
    <t>Control Plan</t>
  </si>
  <si>
    <t>Work Instructions</t>
  </si>
  <si>
    <t>Verification of job Set-ups</t>
  </si>
  <si>
    <t>Process application</t>
  </si>
  <si>
    <t>11. Performance</t>
  </si>
  <si>
    <t>Customer satisfaction</t>
  </si>
  <si>
    <t>Supplier Monitoring</t>
  </si>
  <si>
    <t>12. Internal Auditing</t>
  </si>
  <si>
    <t>14. Part Approval</t>
  </si>
  <si>
    <t>15. Management Responsibility</t>
  </si>
  <si>
    <t>Quality Objectives</t>
  </si>
  <si>
    <t>Control Plans</t>
  </si>
  <si>
    <t>Process Approach</t>
  </si>
  <si>
    <t>Performance</t>
  </si>
  <si>
    <t>Control of NC product</t>
  </si>
  <si>
    <t>Part Approval</t>
  </si>
  <si>
    <t>Internal Auditing</t>
  </si>
  <si>
    <t>Special Processes</t>
  </si>
  <si>
    <t>Previous year</t>
  </si>
  <si>
    <t>Last year</t>
  </si>
  <si>
    <t>Rank: 5 - Compliant and evaluated as Benchmark / 4 - Compliant / 3 - Not Compliant - plan in place / 
 2 - Not Compliant - no plan in place / 1 - Assistance needed to understand requirement</t>
  </si>
  <si>
    <r>
      <t xml:space="preserve">B.  </t>
    </r>
    <r>
      <rPr>
        <b/>
        <sz val="10"/>
        <rFont val="Arial"/>
        <family val="2"/>
      </rPr>
      <t>Not Compliant - Plan approved</t>
    </r>
    <r>
      <rPr>
        <sz val="10"/>
        <rFont val="Arial"/>
        <family val="2"/>
      </rPr>
      <t>.</t>
    </r>
  </si>
  <si>
    <r>
      <t xml:space="preserve">C. </t>
    </r>
    <r>
      <rPr>
        <b/>
        <sz val="10"/>
        <rFont val="Arial"/>
        <family val="2"/>
      </rPr>
      <t xml:space="preserve"> Not Compliant - plan or assistance required</t>
    </r>
  </si>
  <si>
    <r>
      <t xml:space="preserve">A.  </t>
    </r>
    <r>
      <rPr>
        <b/>
        <sz val="10"/>
        <rFont val="Arial"/>
        <family val="2"/>
      </rPr>
      <t>Compliant</t>
    </r>
    <r>
      <rPr>
        <sz val="10"/>
        <rFont val="Arial"/>
        <family val="2"/>
      </rPr>
      <t>.</t>
    </r>
  </si>
  <si>
    <t>Plant Quality Contact:</t>
  </si>
  <si>
    <t>Plant Logistics Contact:</t>
  </si>
  <si>
    <t>QMS Certification</t>
  </si>
  <si>
    <t>(please list)</t>
  </si>
  <si>
    <t>-Does the supplier comply with the applicable AIAG Special Process</t>
  </si>
  <si>
    <t>-Assessment for each special process provided?</t>
  </si>
  <si>
    <t>-Does the supplier have copies of the following documents and does the supplier apply the standards defined in the documents?</t>
  </si>
  <si>
    <t>-Is the laboratory  qualified for the type of inspections/tests required,</t>
  </si>
  <si>
    <t>Heat Treat CQI-9</t>
  </si>
  <si>
    <t>Plating CQI-11</t>
  </si>
  <si>
    <t>Coating CQI-12</t>
  </si>
  <si>
    <t>AIAG APQP and Control Plan</t>
  </si>
  <si>
    <t>AIAG Failure Modes and Effects Analysis</t>
  </si>
  <si>
    <t>AIAG Measurement System Analysis</t>
  </si>
  <si>
    <t>AIAG Production Part Approval Process</t>
  </si>
  <si>
    <t>AIAG Statistical Process Control</t>
  </si>
  <si>
    <t>AIAG MMOG/L Evaluation</t>
  </si>
  <si>
    <t>-Are statistical methods used for process control?</t>
  </si>
  <si>
    <t>-Are PpK / CpK used to measure process capability?</t>
  </si>
  <si>
    <t>-Are measurement/testing capabilities available in the production facility?</t>
  </si>
  <si>
    <t>-Does the supplier have an internal lab scope?</t>
  </si>
  <si>
    <t>(e.g. PPAP and ongoing production verification?</t>
  </si>
  <si>
    <t>-Is the lab certified to IE17025 or other? If yes, provide copy of certificate</t>
  </si>
  <si>
    <t>-Is a  CMM and trained personnel available in the production facility?</t>
  </si>
  <si>
    <t>-Do the supplier's technical drawings meet ANSI Y14.5 (GD&amp;T)</t>
  </si>
  <si>
    <t>-Does supplier have access to OEM Material Specification Databases?</t>
  </si>
  <si>
    <t>-Does supplier have CAD / CAM capabilities?</t>
  </si>
  <si>
    <t>-What type of CAD / CAM software is used?</t>
  </si>
  <si>
    <t>-Does supplier have 3D modeling capabilities?</t>
  </si>
  <si>
    <t>-What type of 3D software is used?</t>
  </si>
  <si>
    <t>-Does the supplier have the capability to build tools in-house?</t>
  </si>
  <si>
    <t>-Does the supplier have the capability to maintain tools in-house?</t>
  </si>
  <si>
    <t>-Does the supplier have the capability to buid gages in-house?</t>
  </si>
  <si>
    <t>-Did applicable personnel from the supplier's Management, Sales, Engineering, Quality and Materials/Logistics functions review the requirements documented in the GTT Supplier Requirements and Guidelines Manual?</t>
  </si>
  <si>
    <t>-Are there any exceptions to the requirements described in the manual?</t>
  </si>
  <si>
    <t>-Has the supplier submitted an NDA for the quoted work?</t>
  </si>
  <si>
    <t>-Is the supplier EDI capable?</t>
  </si>
  <si>
    <t>-Does the supplier send ASNs with each shipment?</t>
  </si>
  <si>
    <t>-Does the supplier embrace the philosophy of Lean Manufacturing?</t>
  </si>
  <si>
    <t>-Does the supplier use an inventory pull system with FIFO?</t>
  </si>
  <si>
    <t>-Does the supplier have packaging design capabilities?</t>
  </si>
  <si>
    <t>5 - Metrics include PPM (or an index that includes rejects and/or returned material) and all associate are aware of key measurable targets &amp; current status.
3 - Progress of key metrics tracked against goals &amp; regularly reviewed by management.
1 - No key measurables identified.</t>
  </si>
  <si>
    <t>5 - Organization chart and detailed resource management (entire organization) documented, up to date and reviewed regularly by Sr Mgt to check effectiveness.  Resources positioned to exceed customer requirements.
3 - Organization chart and basic RM (position / dept level) documented and up-to-date.  Structure can meet customer requirements
1 - No organization chart exists or significantly out-of-date.  Current structure inadequate to meet customer demands.</t>
  </si>
  <si>
    <t>SUMMARY of HEAT TREAT EQUIPMENT AND PROCESSING CAPABILITIES</t>
  </si>
  <si>
    <t>Other (list)----&gt;</t>
  </si>
  <si>
    <t>A-Process Capabilities</t>
  </si>
  <si>
    <t>HP Nitrogen Gas</t>
  </si>
  <si>
    <t>5 - Safety metrics are tracked and results are reviewed with all levels of the organization. Evidence that the organization is committed to corrective action and continuous improvement. High level of awareness evident Excellent safety record.
3 - Safety metrics are tracked and results are reviewed with all levels of the organization. Evidence that the organization is committed to corrective action and continuous improvement. No visible safety concerns on the shop floor
1 - Little evidence that safety policies are executed in an organized manner. Clear safety concerns.</t>
  </si>
  <si>
    <r>
      <rPr>
        <b/>
        <sz val="22"/>
        <rFont val="Arial"/>
        <family val="2"/>
      </rPr>
      <t>Section B</t>
    </r>
    <r>
      <rPr>
        <sz val="22"/>
        <rFont val="Arial"/>
        <family val="2"/>
      </rPr>
      <t xml:space="preserve">: To be completed by suppliers not Certified to IATF 16949 </t>
    </r>
  </si>
  <si>
    <t>IATF16949 (QMS)</t>
  </si>
  <si>
    <t>IATF 16949</t>
  </si>
  <si>
    <t>Identify facility capabilities with an  "F" in all boxes that apply. Add part specific information in the table at right. Identify part number here (if applicable) ----------&gt;</t>
  </si>
  <si>
    <t xml:space="preserve">Are control plans developed (in accordance with Annex A of the IATF 16949 Automotive Quality Management System Standard) at the system, subsystem, component and/or material level for the product supplied, including those for processes producing bulk materials as well as parts?
</t>
  </si>
  <si>
    <t>Are control plans developed for pre-launch and production that takes that shows linkage and incorporates information from the design risk analysis (if provided by customer), process flow diagram, and manufacturing process risk analysis outputs (such as FMEA)?</t>
  </si>
  <si>
    <t xml:space="preserve">Does the control plan include:
- controls used for the manufacturing process control, including verification of job set-ups?
- first-off/last-off part validation, as applicable?
- methods for monitoring of control exercised over special characteristics (See Annex A) defined by both the customer and the organization?
- the customer-required information, if any?
- specified reaction plan (see Annex A); when nonconforming product is detected, the process becomes statistically unstable or not statistically capable?
</t>
  </si>
  <si>
    <t xml:space="preserve">Does the supplier ensure that standardized work documents are:
- communicated to and understood by the employees who are responsible for performing the work;
- legible;
- presented in the language (s) understood by the personnel responsible to follow them; 
- accessible for use at the work station?
- include rules for safety
</t>
  </si>
  <si>
    <t>Does the supplier,
-  verify job set-ups when performed, such as an initial run of a job, material changeover, or job change that requires a new set-up;
-perform first-off/last-off part validation, as applicable; where appropriate, first-off parts should be retained for comparison with the last-off parts; where appropriate, last-off parts should be retained for compare with first-off parts in subsequent runs;
- maintain documented information for set-up personnel;
- use statistical methods of verification, where applicable;
- retain records of process and product approval following set-up and first-off/last-off part validations.</t>
  </si>
  <si>
    <t>At a minimum, the system shall include the following:</t>
  </si>
  <si>
    <t>Identification and Traceability</t>
  </si>
  <si>
    <t>Verification after shutdown</t>
  </si>
  <si>
    <t xml:space="preserve">Temporary change of process controls </t>
  </si>
  <si>
    <t xml:space="preserve">10. Process Approach </t>
  </si>
  <si>
    <t xml:space="preserve">The organization shall monitor the performance of manufacturing processes to demonstrate compliance with customer requirements for product quality and process efficiency. The monitoring shall include the review of customer performance data including online customer portals and customer scorecards, where provided. </t>
  </si>
  <si>
    <t>The organization shall implement traceability of all product produced while any alternate process control devices or processes are being used. (e.g., verification and retention of first piece and last piece from every shift).</t>
  </si>
  <si>
    <t>At a minimum, the following supplier performance indicators shall be monitored:</t>
  </si>
  <si>
    <t xml:space="preserve">a)     delivered product conformity to requirements;
b)     customer disruptions at the receiving plant, including yard holds and stop ships;
c)     delivery schedule performance;
d)     number of occurrences of premium freight                                                                                                                                                                                                                                                                                                                                                                                                                                                                                   </t>
  </si>
  <si>
    <t>If provided by the customer, the organization shall also include the following, as appropriate, in their supplier performance monitoring:</t>
  </si>
  <si>
    <t xml:space="preserve">e)     special status customer notifications related to quality or delivery issues;
f)     dealer returns, warranty, field actions, and recalls. 
                                                                                                                                                                                                                                                                                                                                                                                                                                                                            </t>
  </si>
  <si>
    <t>Problem Solving and Root Cause Analysis</t>
  </si>
  <si>
    <t>Incoming Product Conformity to Requirements</t>
  </si>
  <si>
    <t xml:space="preserve">See ISO 9001:2015 requirement. NOTE Inspection and test status is not indicated by the location of product  in the production flow unless inherently obvious, such as material in an automated production transfer processes. Alternatives are permitted if the status is clearly identified, documented, and achieves the designated purpose.                                                      </t>
  </si>
  <si>
    <t xml:space="preserve">a)     daily quality focused audits (e.g., layered process audits, as applicable);
b)     daily leadership meetings.
</t>
  </si>
  <si>
    <t xml:space="preserve">Restart verification is documented for a defined period based on severity and confirmation that all features of the error-proofing device or process are effectively reinstated. </t>
  </si>
  <si>
    <t xml:space="preserve">Note - Suppliers may refer to ISO 9001:2015 Section 0.3 for further guidance on the process approach. </t>
  </si>
  <si>
    <t xml:space="preserve">a)     defined approaches for various types and scale of problems (e.g., new product development, current manufacturing issues, field failures, audit findings);                                                                                                                                                                                                                              b)     containment, interim actions, and related activities necessary for control of nonconforming outputs (see ISO 9001, Section 8.7);
c)     root cause analysis, methodology used, analysis, and results;                                                                                                                                                                                                                                                                                                                                                                                                                                                d)    implementation of systemic corrective actions, including consideration of the impact on similar processes and products;
e)    verification of the effectiveness of implemented corrective actions;                                                                                                                                                                                                                                                                                                                                                                                                                f)     reviewing and, where necessary, updating the appropriate documented information (e.gg., PFMEA, control plan). </t>
  </si>
  <si>
    <t xml:space="preserve">a)     enable the organization to identify non-conforming and/or suspect product;
b)     enable the organization to segregate nonconforming and/or suspect product;
c)      ensure the ability to meet the customer and/or regulatory response time requirements;
d)     ensure documented information is retained in the format (electronic, hardcopy, archive) that enables the organization to meet the response time requirements;
e)     ensure serialized identification of individual products, if specified by the customer or regulatory standards;
f)      ensure the identification and traceability requirements are extended to externally provided products with safety/regulatory characteristics. enable the organization to identify nonconforming and/or suspect product;
</t>
  </si>
  <si>
    <t>a)     receipt and evaluation of statistical data provided by the supplier to the organization;
b)     receiving inspection and/or testing, such as sampling based on performance; 
c)      second-party or third party assessments or audits of supplier sites when coupled with records of acceptable delivered products conformance to requirements;
d)     part evaluation by a designated laboratory;
e)     another method agreed with the customer.</t>
  </si>
  <si>
    <t>Quality Management System Audit</t>
  </si>
  <si>
    <t xml:space="preserve">Product Audit </t>
  </si>
  <si>
    <t>Manufacturing Process Audit</t>
  </si>
  <si>
    <t xml:space="preserve">Internal Audit Plans </t>
  </si>
  <si>
    <t>Internal Auditor Qualification</t>
  </si>
  <si>
    <t xml:space="preserve">Where the organization is responsible for software development, the organization shall include software development capability assessments in their internal audit programme. </t>
  </si>
  <si>
    <t xml:space="preserve">The organization shall audit products using customer-specific required approaches at appropriate stages of production and delivery to verify conformity to specified requirements. Where not defined by the customer, the organization shall define the approach to be used. </t>
  </si>
  <si>
    <t>Maintenance of and improvement in internal auditor competence shall be demonstrated through:</t>
  </si>
  <si>
    <t xml:space="preserve">a)     understanding of the automotive process approach for auditing, including risk-based thinking;                                                                                                                                                                                                                                                                                                                                                                    b)     understanding of applicable customer-specific requirements;
c)     understanding of applicable ISO 9001 and IATF 16949 requirements related to the scope of the audit;                                                                                                                                                                                                                                                                                                                                                                                                                                              d)    understanding of applicable core tool requirements related to the scope of the audit;
e)    understanding how to plan, conduct, report, and close out audit findings.                                                                                                                                                                                                                                                                                                                                                                           </t>
  </si>
  <si>
    <t xml:space="preserve">Calibration/Verification Records </t>
  </si>
  <si>
    <t xml:space="preserve">Change Control and Change Control Notification </t>
  </si>
  <si>
    <t xml:space="preserve">Monitoring and Measurement of Manufacturing Processes </t>
  </si>
  <si>
    <t>Engineering Specifications</t>
  </si>
  <si>
    <t>Product Approval Process</t>
  </si>
  <si>
    <t xml:space="preserve">Process Monitoring </t>
  </si>
  <si>
    <t>Control of Non-Conforming Product</t>
  </si>
  <si>
    <t>Control of Reworked Product</t>
  </si>
  <si>
    <t>Customer Information</t>
  </si>
  <si>
    <t>Customer Waiver</t>
  </si>
  <si>
    <t>Responsibility for Quality</t>
  </si>
  <si>
    <t>Customer Representative</t>
  </si>
  <si>
    <t>Quality Management System Performance</t>
  </si>
  <si>
    <t>Management Review Inputs*</t>
  </si>
  <si>
    <t>16. Risk Management</t>
  </si>
  <si>
    <t xml:space="preserve">Risk Management </t>
  </si>
  <si>
    <t xml:space="preserve">Contingency Plans </t>
  </si>
  <si>
    <t>17. Safety</t>
  </si>
  <si>
    <t>Product Safety*</t>
  </si>
  <si>
    <t>13. Control of Non-Conforming Product</t>
  </si>
  <si>
    <t>NOTE: Special approval is an additional approval by the function (typically the customer) that is responsible to approve such documents with safety-related content.</t>
  </si>
  <si>
    <t>a)	identification by the organization of statutory and regulatory product-safety requirements;
b)	customer notification of requirements in item a);
c)	special approvals for design FMEA;
d)	identification of product safety-related characteristics;
e)	identification and controls of safety-related characteristics of product and at the point of manufacture;
f)	special approval of control plans and process FMEA’s 
g)	reaction plans (see Section 9.1.1.1);
h)	defined responsibilities, definition of escalation process and flow of information, including top management, and customer notification;
i)	training identified by the organization or customer for personnel involved in product-safety related products and associated manufacturing processes; 
j)	changes of product or process shall be approved prior to implementation, including evaluation of potential effects on product safety from process and product changes (see ISO 9001, Section 8.3.6); 
k)	transfer of requirements with regard to product safety throughout the supply chain, including customer-designated sources (see Section 8.4.3.1);
l )	product traceability by manufactured lot (at a minimum) throughout the supply chain (see Section 8.5.2.1); 
m)	lessons learned for new product introduction</t>
  </si>
  <si>
    <t xml:space="preserve">The organization shall include in its risk analysis, at a minimum, lessons learned from product  recalls, product audits, field returns and repairs, complaints, scrap and rework. </t>
  </si>
  <si>
    <t xml:space="preserve">The organization shall retain documented information as evidence of the results of risk analysis </t>
  </si>
  <si>
    <t xml:space="preserve">The organization shall determine and implement action(s) to eliminate the causes of potential nonconformities in order to prevent their occurrence. Preventive actions shall be appropriate to the severity of the potential issues. </t>
  </si>
  <si>
    <t>The organization shall establish a process to lessen the impact of negative effects of risk including the following:</t>
  </si>
  <si>
    <t>The organization shall:</t>
  </si>
  <si>
    <t>Quality Manager:</t>
  </si>
  <si>
    <t>5 - Real time production status &amp; trends displayed.  Associates respond immediately when visual controls exceed limits.
3 - Some visual controls posted line side (pareto charts, run charts, flow charts, etc.).  Production plan vs. actual clearly displayed in the production area.
1 - No line side visual controls are in-place or they are outdated.</t>
  </si>
  <si>
    <t>5 - An efficient and safe flow is maintained across the plant.  Work in process, finished goods, etc. levels are minimal
3 - The flow is sequential, but some obstructions / inefficiencies exist.
1 - Part flow is not sequential across plant.  Excessive handling required.</t>
  </si>
  <si>
    <t xml:space="preserve"> 5 - Documented system with shipping orders created from computer software controlled system - inventory control (SAP, QAD, etc.)
3 -  Documented system with shipping orders created manually - no inventory control
1 -  No documented system </t>
  </si>
  <si>
    <t>Process Change Point Control (SRPPC, parts identification, PPAP)</t>
  </si>
  <si>
    <t>5 - Information is systematically passed between each shift mgmt. team.  Equal support to associates on each shift.
3 - Management level associate on each shift has responsibility including associate &amp; customer relations.
1 - No supervisor level or above associates on off-shifts.</t>
  </si>
  <si>
    <t>5 - Parts self certified by sub-supplier. Assessments performed periodically at sub-supplier. Works with sub-supplier for continuous improvement.
3 - Parts self certified by sub-supplier. 
1 - No self certification, no audit of parts.</t>
  </si>
  <si>
    <t xml:space="preserve">Are Control plans reviewed and updated when any of the following occurs?:
- the supplier determines it has shipped nonconforming product to the customer;
- when any change occurs affecting product, manufacturing process, measurement, logistics, supply sources production volume changes, or risk analysis (FMEA) (see Annex A);
- after a customer complaint and implementation of the associated corrective action, when applicable;
- at a set frequency based on risk analysis
NOTE Customer approval may be required after review or update of the control plan.
</t>
  </si>
  <si>
    <t xml:space="preserve">Within each individual audit plan, each manufacturing process shall be audited on all shifts where it occurs, including the appropriate sampling of the shift handover. </t>
  </si>
  <si>
    <t xml:space="preserve">The manufacturing process audit shall include an audit of the effective implementation of the process risk analysis (such as PFMEA), control plan, and associated documents. </t>
  </si>
  <si>
    <t xml:space="preserve">The organization shall have a documented internal audit process. The process shall include the development and implementation of an internal audit programme that covers the entire quality management system including quality management audits, manufacturing process audits, and product audits. </t>
  </si>
  <si>
    <t>The audit programme shall be prioritized based upon risk, internal and external performance trends, and criticality of the process(es).</t>
  </si>
  <si>
    <t xml:space="preserve">The frequency of audits shall be reviewed and, where appropriate, adjusted based on occurrence of process changes, internal and external nonconformities, and/or customer complaints. The effectiveness of the audit programme shall be reviewed as a part of management review. </t>
  </si>
  <si>
    <t xml:space="preserve">The organization shall have a documented process(es) to verify that internal auditors are competent., taking into account any customer-specific requirements. For additional guidance on auditor competencies, refer to ISO 19011. The organization shall maintain a list of qualified internal auditors.
</t>
  </si>
  <si>
    <t>Quality management systems auditors, manufacturing process auditors, and product auditors shall all be able to demonstrate the following minimum competencies:</t>
  </si>
  <si>
    <t xml:space="preserve">Additionally, manufacturing process auditors shall demonstrate technical understanding of the relevant manufacturing process(es) to be audited, including process risk analysis (such as PFMEA) and control plan. Product auditors shall demonstrate competence in understanding product requirements and use of relevant measuring and test equipment to verify product conformity. </t>
  </si>
  <si>
    <t xml:space="preserve">Where training is provided to achieve competency, documented information shall be retained to demonstrate the trainer's competency with the above requirements. </t>
  </si>
  <si>
    <t>f)    executing a minimum number of audits per year, as defined by the organization; and                                                                                                                                                                                                                                                                                                                                                                              g)   maintaining knowledge of relevant requirements based on internal changes (e.g., process technology, product technology) and external changes e.g., ISO 9001, IATF 16949, core tools, and customer specific requirements)</t>
  </si>
  <si>
    <t xml:space="preserve">Measurement System Analysis </t>
  </si>
  <si>
    <t>Corporate Responsibility</t>
  </si>
  <si>
    <t xml:space="preserve">a)     determining potential nonconformities and their causes;
b)     evaluating the need for action to prevent occurrence of nonconformities;
c)     determining and implementing action needed;
d)     documented information of action taken;                                                                                                                                                                                                                                                                                                                                                                                                                                                                                   </t>
  </si>
  <si>
    <t xml:space="preserve">The organization shall ensure that product with unidentified or suspect status is classified and controlled as nonconforming product. The organization shall ensure that all appropriate manufacturing personnel receive training for containment of suspect and nonconforming product. </t>
  </si>
  <si>
    <t xml:space="preserve">The organization shall utilize risk analysis (such as FMEA) methodology to assess risks in the rework process prior to a decision to rework the product. If required by the customer, the organization shall obtain approval from the customer prior to commencing rework of the product. </t>
  </si>
  <si>
    <t xml:space="preserve">The organization shall utilize risk analysis (such as FMEA) methodology to assess risks in the repair process prior to a decision to repair the product. The organization shall obtain approval from the customer before commencing repair of the product. </t>
  </si>
  <si>
    <t xml:space="preserve">Top management shall ensure that: </t>
  </si>
  <si>
    <t>Top management shall document and implement an action plan when customer performance targets are not met.</t>
  </si>
  <si>
    <t>Input to management review shall include:</t>
  </si>
  <si>
    <t xml:space="preserve">See ISO 9001:2015 requirements </t>
  </si>
  <si>
    <t xml:space="preserve">If the customer defines special controls for certain products with statutory and regulatory requirements, the organization shall ensure they are implemented and maintained as defined, including at suppliers. </t>
  </si>
  <si>
    <t xml:space="preserve">The organization shall have a documented process describing the review, distribution, and implementation of all customer engineering standards/specifications and related revisions based on customer schedules, as required. </t>
  </si>
  <si>
    <t>a)     measurement techniques;                                                                                                                                                                                                                                                                                                                                                                                                                                                                                                       b)     sampling plans;                                                                                                                                                                                                                                                                                                                                                                                                                                                                                                                                    c)     acceptance criteria;                                                                                                                                                                                                                                                                                                                                                                                                                                                                                                                            d)     records of actual measurement values and/or test results for variable data;                                                                                                                                                                                                                                                                                                                                                                                                                                                                                                                            e)     reaction plans and escalation process when acceptance criteria are not met.</t>
  </si>
  <si>
    <t>Significant process events, such as tool change or machine repair, shall be recorded and retained as documented information</t>
  </si>
  <si>
    <t xml:space="preserve">The organization shall maintain records of effective dates of process changes. </t>
  </si>
  <si>
    <t>The organization shall comply with applicable customer-specified controls for nonconforming product(s).</t>
  </si>
  <si>
    <t xml:space="preserve">The organization shall have a documented process for rework confirmation in accordance with the control plan or other relevant documented information to verify compliance to original specifications. </t>
  </si>
  <si>
    <t xml:space="preserve">Instructions for disassembly or rework, including re-inspection and traceability requirements, shall be accessible to and utilized by the appropriate personnel. </t>
  </si>
  <si>
    <t xml:space="preserve">The organization shall retain documented information on the disposition of reworked product including quantity, disposition, disposition date, and applicable traceability information. </t>
  </si>
  <si>
    <t xml:space="preserve">The organization shall have a documented process for repair confirmation in accordance with the control plan or other relevant documented information. </t>
  </si>
  <si>
    <t xml:space="preserve">Instructions for disassembly or repair, including re-inspection and traceability requirements, shall be accessible to and utilized by the appropriate personnel. </t>
  </si>
  <si>
    <t xml:space="preserve">The organization shall obtain a documented customer authorization for concession for the product to be repaired. </t>
  </si>
  <si>
    <t xml:space="preserve">The organization shall obtain a customer concession or deviation permit prior to further processing whenever the product or manufacturing process is different from that which is currently approved </t>
  </si>
  <si>
    <t>The organization shall establish, implement, and maintain a product and manufacturing approval process conforming to requirements defined by the customer(s)</t>
  </si>
  <si>
    <t xml:space="preserve">The organization shall obtain customer authorization prior to further processing for "use as is" and rework dispositions of nonconforming product. If sub-components are reused in the manufacturing process, that sub-component reuse shall be clearly communicated to the customer in the concession or deviation permit. </t>
  </si>
  <si>
    <t xml:space="preserve">The organization shall maintain a record of the expiration date or quantity authorized under concession. The organization shall also ensure compliance with the original or superseding specifications and requirements when the authorization expires. Material shipped under concession shall be properly identified on each shipping container (this applies equally to purchased product). The organization shall approve any requests from suppliers before submission to the customer. </t>
  </si>
  <si>
    <t xml:space="preserve">The organization shall approve externally provided products and services per ISO 9001, Section 8.4.3, prior to submission of their part approval to the customer. </t>
  </si>
  <si>
    <t xml:space="preserve">The organization shall obtain documented product approval prior to shipment, if required by the customer. Records of such approval shall be retained. </t>
  </si>
  <si>
    <t xml:space="preserve">NOTE    Product approval should be subsequent to the verification of the manufacturing process. </t>
  </si>
  <si>
    <t xml:space="preserve">When an engineering standard/specification change results in a product design change, refer to the requirements in ISO 9001, Section 8.3.6. When an engineering standard/specification change results in a product realization process change, refer to the requirements in Section 8.5.6.1. The organization shall retain a record of the date on which each change is implemented in production. Implementation shall include updated documents. </t>
  </si>
  <si>
    <t xml:space="preserve">Review should be completed within 10 working days of receipt of notification of engineering standards/specifications changes. </t>
  </si>
  <si>
    <t>NOTE    A change in the these standards/specifications may require an updated record of customer production part approval when these specifications are referenced on the design record or if they affect documents of the production part approval process, such as control plan, risk analysis (such as FMEA's)., etc.</t>
  </si>
  <si>
    <t xml:space="preserve">The organization shall document their process to ensure that purchased products, processes, and services conform to the current applicable statutory and regulatory requirements in the country of receipt, the country of shipment, and the customer-identified country of destination, if provided. </t>
  </si>
  <si>
    <t xml:space="preserve">The organization shall require their suppliers of automotive product-related software, or automotive products with embedded software, to implement and maintain a process for software quality assurance for their products. </t>
  </si>
  <si>
    <t xml:space="preserve">A software development assessment methodology shall be utilized to assess the supplier's software development process. Using prioritization based on risk and potential impact to the customer, the organization shall require the supplier to retain documented information of a software development capability self-assessment. </t>
  </si>
  <si>
    <t xml:space="preserve">The organization shall perform process studies on all new manufacturing (including assembly or sequencing) processes to verify process capability and to provide additional input for process control, including those for special characteristics. </t>
  </si>
  <si>
    <t xml:space="preserve">NOTE    For some manufacturing processes, it may not be possible to demonstrate product compliance through process capability. For those processes, alternate methods such as batch conformance to specification may be used. </t>
  </si>
  <si>
    <t xml:space="preserve">The organization shall maintain manufacturing process capability or performance results as specified by the customer's part approval process requirements. The organization shall verify that the process flow diagram, PFMEA, and control plan are implemented, including adherence to the following: </t>
  </si>
  <si>
    <t xml:space="preserve">The organization shall initiate a reaction plan indicated on the control plan and evaluated for impacted on compliance to specifications for characteristics that are either not statistically capable or are unstable. These reaction shall include containment of product and 100 percent inspection, as appropriate. A corrective action plan shall be developed and implemented by the organization indicating specific actions, timing, and assigned responsibilities to ensure that the process becomes stable and statistically capable. The plans shall be  reviewed with and approved by the customer, when required. </t>
  </si>
  <si>
    <t xml:space="preserve">Statistical studies shall be conducted to analyze the variation present I the results of each type of inspection, measurement, and test equipment system identified in the control plan. The analytical methods and acceptance criteria used shall conform to those in reference manuals on measurement systems analysis. Other analytical methods and acceptance criteria may be used if approved by the customer. </t>
  </si>
  <si>
    <t>Records of customer acceptance of alternative methods shall be retained along with results from alternative measurement systems analysis (see Section 9.1.1.1)</t>
  </si>
  <si>
    <t xml:space="preserve">NOTE    Prioritization of MSA studies should focus on critical or special product or processes characteristics. </t>
  </si>
  <si>
    <t xml:space="preserve">The organization shall have a documented process for managing calibration/verification records. Records of the calibration/verification activity for all gauges and measuring and test equipment (including employee-owned equipment relevant for measuring, customer-owned equipment, or on-site supplier-owned equipment) needed to provide evidence of conformity to internal requirements, legislate and regulatory requirements, and customer-defined requirements shall be retained. </t>
  </si>
  <si>
    <t>The organization shall ensure that calibration/verification activities  and records shall include the following details:</t>
  </si>
  <si>
    <t xml:space="preserve">a)     revisions following engineering changes that impact measurements systems;                                                                                                                                                                                                                                                                                                                                                                                                                                                                                                       b)     any out of specification readings as received for calibration/verification                                                                                                                                                                                                                                                                                                                                                                                                                                                                                                                                     c)     an assessment of the risk of the intended use of the product caused by the out of specification condition;                                                                                                                                                                                                                                                                                                                                                                                                                                                                                                                       d)    when a piece of inspection measurement and test equipment is found to be out of calibration or defective during its planned verification or calibration or during its use, documented information on the validity of previous measurement results obtained with this piece of inspections measurement and test equipment shall be retained, including the associated standard's last calibration date and the next due date on the calibration report;                                                                                                                                                                                                                                                                                                                                                                                                                                                                                                            e)     notification to the customer if suspect product or material has been shipped;                                                                                                                                                                                                                                                                                                                                                                                                                                                                                                                        f)     statements of conformity to specification after calibration/verification;                                                                                                                                                                                                                                                                                                                                                                                                                                                                                                                                    g)     verification that the software version used for product and process control is as specified;                                                                                                                                                                                                                                                                                                                                                                                                                                                                                                                            h)     records of the calibration and maintenance activities for all gauging (including employee-owned equipment, customer-owned equipment, or on-site supplier-owned equipment);                                                                                                                                                                                                                                                                                                                                                                                                                                                                                                                            i)     production-related software verification used for product and process control (including software installed on employee-owned equipment, customer-owned equipment, or on-site supplier-owned equipment. </t>
  </si>
  <si>
    <t xml:space="preserve">The organization shall have a documented process to control and react to changes that impact product realization. The effects of any change, including those changes caused by the organization, the customer, or any supplier, shall be assessed. </t>
  </si>
  <si>
    <t xml:space="preserve">a)     define verification and validation activities to ensure compliance with customer requirements;                                                                                                                                                                                                                                                                                                                                                                                                                                                                                                     b)     validate changes before implementation;                                                                                                                                                                                                                                                                                                                                                                                                                                                                                                                              c)     document the evidence of related risk analysis;                                                                                                                                                                                                                                                                                                                                                                                                                                                                                                                         d)     retain record of verification and validation                                                                                                                                                                                                                                                                                                                                                                                                                                                                                                                      </t>
  </si>
  <si>
    <t xml:space="preserve">Changes, including those made at suppliers, should require a production trial run for verification of changes (such as changes to part design, manufacturing location, or manufacturing process) to validate the impact of any changes on the manufacturing process. </t>
  </si>
  <si>
    <t xml:space="preserve">When required by the customer, the organization shall: </t>
  </si>
  <si>
    <t xml:space="preserve">e)     notify the customer of any planned product realization changes after the most recent product approval;                                                                                                                                                                                                                                                                                                                                                                                                                                                                                                     f)     obtain documented approval, prior to implementation of the change;                                                                                                                                                                                                                                                                                                                                                                                                                                                                                                                              g)     complete additional verification or identification requirements, such as production trial run and new product validation.                                                                                                                                                                                                                                                                                                                                                                                                                                                                                                                                                                                                                                                                                                                                                                                                                                                                                                                                                                                                                                     </t>
  </si>
  <si>
    <t>Top management shall review the product realization processes and support processes to evaluate and improve their effectiveness and efficiency. The results of the process review activities shall be included as input to the management review. (see Section 9.3.2.1)</t>
  </si>
  <si>
    <t xml:space="preserve">Top management shall ensure that quality objectives to meet customer requirements are defined, established, and maintained for relevant functions, processes, and levels throughout the organization. </t>
  </si>
  <si>
    <t>The results of the organization's review regarding interested parties and their relevant requirements shall be considered when the organization establishes its annual (at a minimum) quality objectives and related performance targets (internal and external)</t>
  </si>
  <si>
    <t xml:space="preserve">a)    personnel responsible for conformity to product requirements have the authority to stop shipment and stop production to correct quality problems;                                                                                                                                                                                                                              NOTE  Due to the process design in some industries, it might not always be possible to stop production immediately. In this case, the affected batch must be contained and shipment to the customer prevented.                                                                                                                                                                                                                                                                                                                                                                                                                                               b)    personnel with authority and reasonability for corrective action are promptly informed of products or processes that do not conform to requirements to ensure that nonconforming product is not shipped to the customer and that all potential nonconforming product is identified and contained;                                                                                                                                                                                                                                                                                                                                                                                                                                                                                             c)     production operations across all shifts are staffed with personnel in charge of, or delegated responsibility for, ensuring conformity to product requirements.                       </t>
  </si>
  <si>
    <t xml:space="preserve">Top management shall assign personnel with the responsivity and authority to ensure that customer requirements are. These assignments shall be documented. This includes but is not limited to the selection of special characteristics, setting quality objectives and related training, corrective and preventive actions, product design and development, capacity analysis, logistics information, customer scorecards, and customer portals. </t>
  </si>
  <si>
    <t xml:space="preserve">Management review shall be conducted at least annually. The frequency of management review(s) shall be increased based on risk to compliance with customer requirements resulting from internal or external changes impacting the quality management system and performance-related issues. </t>
  </si>
  <si>
    <t xml:space="preserve">The organization shall immediately notify the customer(s) in the event that nonconforming product has been shipped. Initial communication shall be followed with detailed documentation of the event. </t>
  </si>
  <si>
    <t xml:space="preserve">a)    cost of poor quality (cost of internal and external nonconformance);                                                                                                                                                                                                                                                                                                                                                                                                                      b)   measures of process effectiveness;
c)     measures of process efficiency;                                                                                                                                                                                                                                                                                                                                                                                                                                                                                                  d)    product conformance;
e)    assessments of manufacturing feasibility made for changes to existing operations and for new facilities or new product (see Section 7.1.3.1);                                                                                                                                                                                                                                                                                                                                                                                                                f)     customer satisfaction (see ISO 9001, Section 9.1.2);                                                                                                                                                                                                                                                                                                                                                                                                                                                  g)    review of customer scorecards (where applicable);                                                                                                                                                                                                                                                                                                                                                                                                                                                             h)    warranty performance (where applicable);
i)     review of customer scorecards (where applicable);                                                                                                                                                                                                                                                                                                                                                                                                                                                j)     identification of potential field failures identified through risk analysis (such as FMEA);
k)    actual field failures and their impacts on safety or the environment.                                                                                                                                                                                                                                                                                                                                                                                                                </t>
  </si>
  <si>
    <t xml:space="preserve">The organization shall define and implement corporate responsibility policies, including at a minimum an anti-bribery policy, an employee code of conduct, and an ethics escalation policy ("whistle-blowing policy"). </t>
  </si>
  <si>
    <t xml:space="preserve">a)     identify and evaluate internal and external risks to all manufacturing processes and infrastructure equipment essential to maintain production output and to ensure that customer requirements are met;
b)     define contingency plans according to risk and impact to the customer;
c)     prepare contingency plans for continuity of supply in the event of any of the following: key equipment failures (also see Section 8.5.6.1.1); interruptions from externally provided products, processes, and services; recurring natural disasters; fire; utility interruptions; labor shortages; or infrastructure disruptions; 
d)     include, as a supplement to the contingency plans, a notification process to the customer and other interested parties for the extent and duration of any situation impacting customer operations;                                                                                                                                      e)     periodically test the contingency plans for effectiveness (e.g., simulations, as appropriate);                                                                                                                                                                                                                                                                                                                                                                                               f)     conduct contingency plan reviews (at a minimum annually) using a multidisciplinary team including top management, and update as required;                                                                                                                                                                                                                                                                                                                                                                                                      g)     document the contingency plans and retain documented information describing any revision(s), including the person(s) who authorized the change(s)                                                                                                                                                                                                                                                                                                                                                                                                                                                                                                                                                 </t>
  </si>
  <si>
    <t xml:space="preserve">The contingency plans shall include provisions to validate that the manufactured product continues to meet customer specifications after the re-start of production following an emergency in which production was stopped and if the regular shutdown processes were not followed. </t>
  </si>
  <si>
    <t>The organization shall have documented processes for the management of product-safety related products and manufacturing processes, which shall include but not be limited to the following, where applicable:</t>
  </si>
  <si>
    <t xml:space="preserve">Does the supplier develop, implement, and maintain a documented total productive maintenance system?
</t>
  </si>
  <si>
    <t>d) packaging and preservation of equipment, tooling, and gaging;</t>
  </si>
  <si>
    <t>a)   identification of process equipment necessary to produce conforming product at the required volume;</t>
  </si>
  <si>
    <t>b)   availability of replacement parts for the equipment identified in item a);</t>
  </si>
  <si>
    <t>c)  provision of resources for machine, equipment, and facility maintenance;</t>
  </si>
  <si>
    <t>e)  applicable customer-specific requirements;</t>
  </si>
  <si>
    <t>f)  documented maintenance objectives, for example: OEE (Overall Equipment Effectiveness), MTBF (Mean Time Between Failure), and MTTR (Mean Time to Repair), and Preventive Maintenance compliance metrics.  Performance to the maintenance objectives shall form an input into management review (see ISO 9001, Section 9.3);</t>
  </si>
  <si>
    <t>g)   regular review of maintenance plan and objectives and a documented action plan to address corrective actions where objectives are not achieved;</t>
  </si>
  <si>
    <t>j)   periodic overhaul.</t>
  </si>
  <si>
    <t>i)   use of predictive maintenance methods, as applicable;</t>
  </si>
  <si>
    <t>h)  use of preventive maintenance methods;</t>
  </si>
  <si>
    <t xml:space="preserve">Are necessary actions to ensure product compliance with requirements after a planned or unplanned production shutdown period defined and implemented?
</t>
  </si>
  <si>
    <t xml:space="preserve">Does the supplier conduct an analysis of internal, customer, and regulatory traceability requirements for all automotive products, including developing and documenting traceability plans, based on the levels of risk or failure severity for employees, customers and consumers? These plans shall define the appropriate traceability systems, processes, and methods by product, process, and manufacturing location that: </t>
  </si>
  <si>
    <t xml:space="preserve">Is a list of the process controls, including inspection, measuring, test and error-proofing devices, that includes the primary process control and the approved back-up or alternate methods identified, documented and maintained? </t>
  </si>
  <si>
    <t xml:space="preserve"> Is a process that manages the use of alternate control methods documented? The organization shall include in this process, based on risk analysis (such as FEMA), severity and the internal approvals to be obtained prior to production implementation of the alternate control method. 
</t>
  </si>
  <si>
    <t xml:space="preserve">Is approval from customer(S) obtained before shipping product that was inspected or tested using the alternate methods?. Is a  list of approved alternate process control methods that are referenced in the control plan maintained and periodically reviewed?. </t>
  </si>
  <si>
    <t xml:space="preserve">Are standard work instructions available for each alternate process control method? Is the operation of alternate process controls reviewed on a daily basis, at a minimum, to verify implementation of standard work with the goal to return to the standard process as defined by the control plan as soon as possible? Example methods include but are not limited to the following: 
</t>
  </si>
  <si>
    <t xml:space="preserve">Is the supplier's product realization system defined?. 
</t>
  </si>
  <si>
    <t xml:space="preserve">Is each process and sub-process defined? Is each defined process implemented and controlled including the interactions and linkages between processes? Are the processes monitored for effectiveness? </t>
  </si>
  <si>
    <t>Is there a process to ensure the quality of externally provided processes, products, and services utilizing one or more of the following methods?:</t>
  </si>
  <si>
    <t xml:space="preserve">Is customer satisfaction with the supplier monitored through continual evaluation of internal and external performance indicators to ensure compliance to the product and process specifications and other customer requirements?
Are performance indicators based on objective evidence and include but not be limited to the following: 
a)     delivered part quality performance;
b)     customer disruptions;
c)      field returns, recalls, and warranty (where applicable);
d)     delivery schedule performance (including incidents of premium freight)                                                                                                                                                                                                                                                                                                                                                                                                    e)     customer notifications related to quality or delivery issues, including special status.                                                                                                                                                                                                                                                                                                                                                                             </t>
  </si>
  <si>
    <r>
      <t xml:space="preserve">11.1                </t>
    </r>
    <r>
      <rPr>
        <b/>
        <i/>
        <sz val="11"/>
        <rFont val="Arial"/>
        <family val="2"/>
      </rPr>
      <t xml:space="preserve">   </t>
    </r>
    <r>
      <rPr>
        <i/>
        <sz val="11"/>
        <rFont val="Arial"/>
        <family val="2"/>
      </rPr>
      <t xml:space="preserve"> ref 9.1.2.1</t>
    </r>
  </si>
  <si>
    <r>
      <t xml:space="preserve">11.2                </t>
    </r>
    <r>
      <rPr>
        <b/>
        <i/>
        <sz val="11"/>
        <rFont val="Arial"/>
        <family val="2"/>
      </rPr>
      <t xml:space="preserve">   </t>
    </r>
    <r>
      <rPr>
        <i/>
        <sz val="11"/>
        <rFont val="Arial"/>
        <family val="2"/>
      </rPr>
      <t xml:space="preserve"> ref 8.6.4</t>
    </r>
  </si>
  <si>
    <t>Is there a documented process and criteria to evaluate supplier performance in order to ensure conformity of externally provided products, processes, and services to internal and external customer requirements?</t>
  </si>
  <si>
    <t xml:space="preserve">Does the supplier have a documented process(es) for problem solving including?:
</t>
  </si>
  <si>
    <t>Does the supplier use customer specific prescribed processes , tools, or systems for problem solving, when required?</t>
  </si>
  <si>
    <t>Is there a documented process to determine the use of appropriate error-proofing methodologies? Are details of the method used documented in the process risk analysis (such as PFMEA) and test frequencies shall be documented in the control plan?</t>
  </si>
  <si>
    <t xml:space="preserve">Is a warranty management process implemented when the supplier is required to provide warranty for their product(s)? Is a method for warranty part analysis, including NTF (no trouble found) included in the process? Does the supplier implement the required warranty management process when specified by the customer? </t>
  </si>
  <si>
    <t xml:space="preserve">Is an analysis performed on customer complaints and field failures, including any returned parts? Is problem solving and corrective action to prevent recurrence initiated? </t>
  </si>
  <si>
    <t xml:space="preserve">Are results of testing/analysis provided to the customer and also shared within the organization? </t>
  </si>
  <si>
    <t xml:space="preserve">Does this include analysis of the interaction of embedded software of the organization's product within the system of the final customer's product (where requested by the customer)? </t>
  </si>
  <si>
    <t>Are all quality management system processes audited over a three-year calendar period, according to an annual programme, using the process approach to verify compliance with this Automotive QMS Standard? Integrated with these audits, Are sample customer-specific quality management system requirement integrated with these audits for effective implementation?</t>
  </si>
  <si>
    <r>
      <t xml:space="preserve">12.1               </t>
    </r>
    <r>
      <rPr>
        <i/>
        <sz val="11"/>
        <rFont val="Arial"/>
        <family val="2"/>
      </rPr>
      <t xml:space="preserve">  ref 9.2.2.2</t>
    </r>
  </si>
  <si>
    <t># and IATF 16949 ref</t>
  </si>
  <si>
    <r>
      <t xml:space="preserve">9.1
</t>
    </r>
    <r>
      <rPr>
        <b/>
        <i/>
        <sz val="11"/>
        <rFont val="Arial"/>
        <family val="2"/>
      </rPr>
      <t>ref: 8.5.1.1</t>
    </r>
  </si>
  <si>
    <r>
      <t xml:space="preserve">9.2
</t>
    </r>
    <r>
      <rPr>
        <b/>
        <i/>
        <sz val="11"/>
        <rFont val="Arial"/>
        <family val="2"/>
      </rPr>
      <t>ref: 8.5.1.1</t>
    </r>
  </si>
  <si>
    <r>
      <t xml:space="preserve">9.3
</t>
    </r>
    <r>
      <rPr>
        <b/>
        <i/>
        <sz val="11"/>
        <rFont val="Arial"/>
        <family val="2"/>
      </rPr>
      <t>ref: 8.5.1.1</t>
    </r>
  </si>
  <si>
    <r>
      <t xml:space="preserve">9.5
</t>
    </r>
    <r>
      <rPr>
        <b/>
        <i/>
        <sz val="11"/>
        <rFont val="Arial"/>
        <family val="2"/>
      </rPr>
      <t>ref: 8.5.1.2</t>
    </r>
  </si>
  <si>
    <r>
      <t xml:space="preserve">9.6
</t>
    </r>
    <r>
      <rPr>
        <b/>
        <i/>
        <sz val="11"/>
        <rFont val="Arial"/>
        <family val="2"/>
      </rPr>
      <t>ref: 8.5.1.3</t>
    </r>
  </si>
  <si>
    <r>
      <t xml:space="preserve">9.7
</t>
    </r>
    <r>
      <rPr>
        <b/>
        <i/>
        <sz val="11"/>
        <rFont val="Arial"/>
        <family val="2"/>
      </rPr>
      <t>ref: 8.5.1.5</t>
    </r>
  </si>
  <si>
    <r>
      <t xml:space="preserve">9.8                </t>
    </r>
    <r>
      <rPr>
        <i/>
        <sz val="11"/>
        <rFont val="Arial"/>
        <family val="2"/>
      </rPr>
      <t xml:space="preserve">  ref 8.5.2 &amp; 8.5.2.1</t>
    </r>
  </si>
  <si>
    <r>
      <t xml:space="preserve">9.9              </t>
    </r>
    <r>
      <rPr>
        <i/>
        <sz val="11"/>
        <rFont val="Arial"/>
        <family val="2"/>
      </rPr>
      <t xml:space="preserve">  ref 8.5.1.4</t>
    </r>
  </si>
  <si>
    <r>
      <t xml:space="preserve">9.10            </t>
    </r>
    <r>
      <rPr>
        <i/>
        <sz val="11"/>
        <rFont val="Arial"/>
        <family val="2"/>
      </rPr>
      <t xml:space="preserve">  ref 8.5.6.1.1</t>
    </r>
  </si>
  <si>
    <r>
      <t xml:space="preserve">10.1               </t>
    </r>
    <r>
      <rPr>
        <i/>
        <sz val="11"/>
        <rFont val="Arial"/>
        <family val="2"/>
      </rPr>
      <t xml:space="preserve">  ref 2.1</t>
    </r>
  </si>
  <si>
    <r>
      <t xml:space="preserve">11.4             </t>
    </r>
    <r>
      <rPr>
        <b/>
        <i/>
        <sz val="11"/>
        <rFont val="Arial"/>
        <family val="2"/>
      </rPr>
      <t xml:space="preserve">   </t>
    </r>
    <r>
      <rPr>
        <i/>
        <sz val="11"/>
        <rFont val="Arial"/>
        <family val="2"/>
      </rPr>
      <t xml:space="preserve"> ref                                       10.2.3                                         10.2.4                         10.2.5                    10.2.6</t>
    </r>
  </si>
  <si>
    <t xml:space="preserve">Are all manufacturing processes audited over each three-year calendar period to determine their effectiveness and efficiency using customer-specific required approaches for process audits? </t>
  </si>
  <si>
    <r>
      <t xml:space="preserve">12.2               </t>
    </r>
    <r>
      <rPr>
        <i/>
        <sz val="11"/>
        <rFont val="Arial"/>
        <family val="2"/>
      </rPr>
      <t xml:space="preserve">  ref 9.2.2.3</t>
    </r>
  </si>
  <si>
    <r>
      <rPr>
        <b/>
        <sz val="11"/>
        <rFont val="Arial"/>
        <family val="2"/>
      </rPr>
      <t xml:space="preserve">11.3   </t>
    </r>
    <r>
      <rPr>
        <sz val="11"/>
        <rFont val="Arial"/>
        <family val="2"/>
      </rPr>
      <t xml:space="preserve">          </t>
    </r>
    <r>
      <rPr>
        <i/>
        <sz val="11"/>
        <rFont val="Arial"/>
        <family val="2"/>
      </rPr>
      <t xml:space="preserve">    ref 8.4.2.4</t>
    </r>
  </si>
  <si>
    <t>Management Resp</t>
  </si>
  <si>
    <t>Risk Management</t>
  </si>
  <si>
    <r>
      <t xml:space="preserve">12.3               </t>
    </r>
    <r>
      <rPr>
        <i/>
        <sz val="11"/>
        <rFont val="Arial"/>
        <family val="2"/>
      </rPr>
      <t xml:space="preserve">  ref 9.2.2.4</t>
    </r>
  </si>
  <si>
    <r>
      <t xml:space="preserve">12.4               </t>
    </r>
    <r>
      <rPr>
        <i/>
        <sz val="11"/>
        <rFont val="Arial"/>
        <family val="2"/>
      </rPr>
      <t xml:space="preserve">  ref 9.2.2.1</t>
    </r>
  </si>
  <si>
    <r>
      <t xml:space="preserve">12.5               </t>
    </r>
    <r>
      <rPr>
        <i/>
        <sz val="11"/>
        <rFont val="Arial"/>
        <family val="2"/>
      </rPr>
      <t xml:space="preserve">  ref 7.2.3</t>
    </r>
  </si>
  <si>
    <r>
      <t xml:space="preserve">13.1            </t>
    </r>
    <r>
      <rPr>
        <i/>
        <sz val="11"/>
        <rFont val="Arial"/>
        <family val="2"/>
      </rPr>
      <t xml:space="preserve">  ref                8.7.1.2                            8.7.1.3</t>
    </r>
  </si>
  <si>
    <r>
      <t xml:space="preserve">13.2            </t>
    </r>
    <r>
      <rPr>
        <i/>
        <sz val="11"/>
        <rFont val="Arial"/>
        <family val="2"/>
      </rPr>
      <t xml:space="preserve">  ref                8.7.1.4                          8.7.1.5</t>
    </r>
  </si>
  <si>
    <r>
      <t xml:space="preserve">13.3            </t>
    </r>
    <r>
      <rPr>
        <i/>
        <sz val="11"/>
        <rFont val="Arial"/>
        <family val="2"/>
      </rPr>
      <t xml:space="preserve">  ref                8.7.1.6                   </t>
    </r>
  </si>
  <si>
    <r>
      <t xml:space="preserve">13.1            </t>
    </r>
    <r>
      <rPr>
        <i/>
        <sz val="11"/>
        <rFont val="Arial"/>
        <family val="2"/>
      </rPr>
      <t xml:space="preserve">  ref                8.7.1.1</t>
    </r>
  </si>
  <si>
    <r>
      <t xml:space="preserve">14.1            </t>
    </r>
    <r>
      <rPr>
        <i/>
        <sz val="11"/>
        <rFont val="Arial"/>
        <family val="2"/>
      </rPr>
      <t xml:space="preserve">  ref                8.3.4.4                        </t>
    </r>
  </si>
  <si>
    <r>
      <t xml:space="preserve">14.2            </t>
    </r>
    <r>
      <rPr>
        <i/>
        <sz val="11"/>
        <rFont val="Arial"/>
        <family val="2"/>
      </rPr>
      <t xml:space="preserve">  ref                7.5.3.2.2                8.4.2.2                            8.4.2.3.1                        </t>
    </r>
  </si>
  <si>
    <r>
      <t xml:space="preserve">14.3           </t>
    </r>
    <r>
      <rPr>
        <i/>
        <sz val="11"/>
        <rFont val="Arial"/>
        <family val="2"/>
      </rPr>
      <t xml:space="preserve">  ref                9.1.1.1</t>
    </r>
  </si>
  <si>
    <r>
      <t xml:space="preserve">14.4           </t>
    </r>
    <r>
      <rPr>
        <i/>
        <sz val="11"/>
        <rFont val="Arial"/>
        <family val="2"/>
      </rPr>
      <t xml:space="preserve">  ref                7.1.5.1.1</t>
    </r>
  </si>
  <si>
    <r>
      <t xml:space="preserve">14.5            </t>
    </r>
    <r>
      <rPr>
        <i/>
        <sz val="11"/>
        <rFont val="Arial"/>
        <family val="2"/>
      </rPr>
      <t xml:space="preserve">  ref                7.1.5.2.1</t>
    </r>
  </si>
  <si>
    <r>
      <t xml:space="preserve">14.6            </t>
    </r>
    <r>
      <rPr>
        <i/>
        <sz val="11"/>
        <rFont val="Arial"/>
        <family val="2"/>
      </rPr>
      <t xml:space="preserve">  ref                8.5.6.1</t>
    </r>
  </si>
  <si>
    <r>
      <t xml:space="preserve">15.1            </t>
    </r>
    <r>
      <rPr>
        <i/>
        <sz val="11"/>
        <rFont val="Arial"/>
        <family val="2"/>
      </rPr>
      <t xml:space="preserve">  ref                5.1.1.2</t>
    </r>
  </si>
  <si>
    <r>
      <rPr>
        <b/>
        <sz val="11"/>
        <rFont val="Arial"/>
        <family val="2"/>
      </rPr>
      <t xml:space="preserve">15.2      </t>
    </r>
    <r>
      <rPr>
        <b/>
        <i/>
        <sz val="11"/>
        <rFont val="Arial"/>
        <family val="2"/>
      </rPr>
      <t xml:space="preserve">      </t>
    </r>
    <r>
      <rPr>
        <i/>
        <sz val="11"/>
        <rFont val="Arial"/>
        <family val="2"/>
      </rPr>
      <t xml:space="preserve">  ref                6.2.1              6.2.2</t>
    </r>
    <r>
      <rPr>
        <b/>
        <i/>
        <sz val="11"/>
        <rFont val="Arial"/>
        <family val="2"/>
      </rPr>
      <t xml:space="preserve">          </t>
    </r>
    <r>
      <rPr>
        <i/>
        <sz val="11"/>
        <rFont val="Arial"/>
        <family val="2"/>
      </rPr>
      <t xml:space="preserve">   6.2.2.1</t>
    </r>
  </si>
  <si>
    <r>
      <t xml:space="preserve">15.3            </t>
    </r>
    <r>
      <rPr>
        <i/>
        <sz val="11"/>
        <rFont val="Arial"/>
        <family val="2"/>
      </rPr>
      <t xml:space="preserve">  ref                5.3.2</t>
    </r>
  </si>
  <si>
    <r>
      <t xml:space="preserve">15.4            </t>
    </r>
    <r>
      <rPr>
        <i/>
        <sz val="11"/>
        <rFont val="Arial"/>
        <family val="2"/>
      </rPr>
      <t xml:space="preserve">  ref                5.3.1</t>
    </r>
  </si>
  <si>
    <r>
      <t xml:space="preserve">15.5            </t>
    </r>
    <r>
      <rPr>
        <i/>
        <sz val="11"/>
        <rFont val="Arial"/>
        <family val="2"/>
      </rPr>
      <t xml:space="preserve">  ref                9.3.1.1</t>
    </r>
  </si>
  <si>
    <r>
      <t xml:space="preserve">15.6            </t>
    </r>
    <r>
      <rPr>
        <i/>
        <sz val="11"/>
        <rFont val="Arial"/>
        <family val="2"/>
      </rPr>
      <t xml:space="preserve">  ref                9.3.2.1</t>
    </r>
  </si>
  <si>
    <r>
      <t xml:space="preserve">15.7            </t>
    </r>
    <r>
      <rPr>
        <i/>
        <sz val="11"/>
        <rFont val="Arial"/>
        <family val="2"/>
      </rPr>
      <t xml:space="preserve">  ref                9.3.3.1</t>
    </r>
  </si>
  <si>
    <r>
      <t xml:space="preserve">15.8            </t>
    </r>
    <r>
      <rPr>
        <i/>
        <sz val="11"/>
        <rFont val="Arial"/>
        <family val="2"/>
      </rPr>
      <t xml:space="preserve">  ref                5.1.1.1</t>
    </r>
  </si>
  <si>
    <r>
      <t xml:space="preserve">16.1            </t>
    </r>
    <r>
      <rPr>
        <i/>
        <sz val="11"/>
        <rFont val="Arial"/>
        <family val="2"/>
      </rPr>
      <t xml:space="preserve">  ref                6.1.2.1                      6.1.2.2</t>
    </r>
  </si>
  <si>
    <r>
      <t xml:space="preserve">16.2           </t>
    </r>
    <r>
      <rPr>
        <i/>
        <sz val="11"/>
        <rFont val="Arial"/>
        <family val="2"/>
      </rPr>
      <t xml:space="preserve">  ref                6.1.2.3</t>
    </r>
  </si>
  <si>
    <r>
      <t xml:space="preserve">17.1                  </t>
    </r>
    <r>
      <rPr>
        <i/>
        <sz val="11"/>
        <rFont val="Arial"/>
        <family val="2"/>
      </rPr>
      <t xml:space="preserve">  ref                4.4.1.2</t>
    </r>
  </si>
  <si>
    <r>
      <t xml:space="preserve">9.4
</t>
    </r>
    <r>
      <rPr>
        <b/>
        <i/>
        <sz val="11"/>
        <rFont val="Arial"/>
        <family val="2"/>
      </rPr>
      <t>ref: 8.5.1.1</t>
    </r>
  </si>
  <si>
    <t>Application Engineer</t>
  </si>
  <si>
    <t>Please return this survey along with copies of your QMS, EMS and lab accreditation to the GTT Commodity Manager or Application Engineer</t>
  </si>
  <si>
    <t xml:space="preserve">Application Engineer Lead:  </t>
  </si>
  <si>
    <t>Application Engineer Lead</t>
  </si>
  <si>
    <t>5 - Training requirements are tied to roles &amp; responsibilities.  Organization reviewed regularly by Sr Mgt.
3 - Up-to-date organization chart with clearly defined roles &amp; responsibilities.
1 - No organization chart exists.</t>
  </si>
  <si>
    <t>5 - In-house design capability. 
3 - Design and manufacturing collaboration prior to tool release
1 - Supplier reliant on customer supplied design.                                        Supplier not design responsible.</t>
  </si>
  <si>
    <t>5 - System in place to manage and analayize rejects and provide feedback to internal personell ans sub-suppliers.
3 - Rejected parts are analyzied on an regular basis.
1 - No system to handle on line rejections</t>
  </si>
  <si>
    <t>5 - Well documented and effective safety systems &amp; policies are in place including emergency response and contingency plans. Safety roles and responsibilities clearly documented and understood.
3 - Well documented and effective safety systems &amp; policies are in place including emergency response and contingency plans. Some form of lock-out, confined space, fall protection, guarding, hot work, ergonomic &amp; PPE systems in-place. 
1 - No safety roles and responsibilities or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</si>
</sst>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0"/>
      <name val="Arial"/>
    </font>
    <font>
      <sz val="10"/>
      <name val="Arial"/>
      <family val="2"/>
    </font>
    <font>
      <b/>
      <sz val="12"/>
      <name val="Arial"/>
      <family val="2"/>
    </font>
    <font>
      <sz val="12"/>
      <name val="Arial"/>
      <family val="2"/>
    </font>
    <font>
      <b/>
      <sz val="8"/>
      <name val="Arial"/>
      <family val="2"/>
    </font>
    <font>
      <sz val="8"/>
      <color indexed="81"/>
      <name val="Tahoma"/>
      <family val="2"/>
    </font>
    <font>
      <sz val="8"/>
      <name val="Arial"/>
      <family val="2"/>
    </font>
    <font>
      <b/>
      <sz val="10"/>
      <name val="Arial"/>
      <family val="2"/>
    </font>
    <font>
      <b/>
      <sz val="9"/>
      <name val="Arial"/>
      <family val="2"/>
    </font>
    <font>
      <sz val="9"/>
      <name val="Arial"/>
      <family val="2"/>
    </font>
    <font>
      <sz val="12"/>
      <name val="Monotype Sorts"/>
      <charset val="2"/>
    </font>
    <font>
      <sz val="10"/>
      <name val="Arial"/>
      <family val="2"/>
    </font>
    <font>
      <b/>
      <sz val="24"/>
      <name val="Arial"/>
      <family val="2"/>
    </font>
    <font>
      <b/>
      <sz val="11"/>
      <name val="Arial"/>
      <family val="2"/>
    </font>
    <font>
      <sz val="11"/>
      <name val="Arial"/>
      <family val="2"/>
    </font>
    <font>
      <strike/>
      <sz val="11"/>
      <name val="Arial"/>
      <family val="2"/>
    </font>
    <font>
      <b/>
      <sz val="14"/>
      <name val="Arial"/>
      <family val="2"/>
    </font>
    <font>
      <sz val="24"/>
      <name val="Symbol"/>
      <family val="1"/>
      <charset val="2"/>
    </font>
    <font>
      <b/>
      <u/>
      <sz val="8"/>
      <color indexed="81"/>
      <name val="Tahoma"/>
      <family val="2"/>
    </font>
    <font>
      <u/>
      <sz val="10"/>
      <color indexed="12"/>
      <name val="Arial"/>
      <family val="2"/>
    </font>
    <font>
      <sz val="20"/>
      <name val="Symbol"/>
      <family val="1"/>
      <charset val="2"/>
    </font>
    <font>
      <sz val="16"/>
      <name val="Symbol"/>
      <family val="1"/>
      <charset val="2"/>
    </font>
    <font>
      <sz val="6"/>
      <name val="Arial"/>
      <family val="2"/>
    </font>
    <font>
      <b/>
      <sz val="16"/>
      <name val="Arial"/>
      <family val="2"/>
    </font>
    <font>
      <sz val="12"/>
      <name val="Symbol"/>
      <family val="1"/>
      <charset val="2"/>
    </font>
    <font>
      <b/>
      <sz val="10"/>
      <color indexed="43"/>
      <name val="Arial"/>
      <family val="2"/>
    </font>
    <font>
      <sz val="10"/>
      <name val="Algeria"/>
      <family val="5"/>
    </font>
    <font>
      <b/>
      <sz val="18"/>
      <name val="Arial"/>
      <family val="2"/>
    </font>
    <font>
      <sz val="10"/>
      <name val="Times New Roman"/>
      <family val="1"/>
    </font>
    <font>
      <sz val="8"/>
      <color indexed="8"/>
      <name val="Calibri"/>
      <family val="2"/>
    </font>
    <font>
      <sz val="9"/>
      <color indexed="8"/>
      <name val="Calibri"/>
      <family val="2"/>
    </font>
    <font>
      <sz val="22"/>
      <name val="Arial"/>
      <family val="2"/>
    </font>
    <font>
      <b/>
      <sz val="22"/>
      <name val="Arial"/>
      <family val="2"/>
    </font>
    <font>
      <sz val="11"/>
      <color theme="0"/>
      <name val="Calibri"/>
      <family val="2"/>
      <scheme val="minor"/>
    </font>
    <font>
      <b/>
      <sz val="11"/>
      <color theme="1"/>
      <name val="Calibri"/>
      <family val="2"/>
      <scheme val="minor"/>
    </font>
    <font>
      <sz val="10"/>
      <name val="Calibri"/>
      <family val="2"/>
      <scheme val="minor"/>
    </font>
    <font>
      <b/>
      <sz val="22"/>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u/>
      <sz val="10"/>
      <name val="Calibri"/>
      <family val="2"/>
      <scheme val="minor"/>
    </font>
    <font>
      <b/>
      <sz val="10"/>
      <name val="Calibri"/>
      <family val="2"/>
      <scheme val="minor"/>
    </font>
    <font>
      <sz val="22"/>
      <color rgb="FF000099"/>
      <name val="Calibri"/>
      <family val="2"/>
      <scheme val="minor"/>
    </font>
    <font>
      <sz val="12"/>
      <color rgb="FF548DD4"/>
      <name val="Times New Roman"/>
      <family val="1"/>
    </font>
    <font>
      <sz val="12"/>
      <color rgb="FF8496B0"/>
      <name val="Times New Roman"/>
      <family val="1"/>
    </font>
    <font>
      <sz val="18"/>
      <name val="Calibri"/>
      <family val="2"/>
      <scheme val="minor"/>
    </font>
    <font>
      <b/>
      <sz val="14"/>
      <color rgb="FF000099"/>
      <name val="Calibri"/>
      <family val="2"/>
      <scheme val="minor"/>
    </font>
    <font>
      <b/>
      <sz val="22"/>
      <color rgb="FF000099"/>
      <name val="Calibri"/>
      <family val="2"/>
      <scheme val="minor"/>
    </font>
    <font>
      <b/>
      <i/>
      <sz val="11"/>
      <name val="Arial"/>
      <family val="2"/>
    </font>
    <font>
      <i/>
      <sz val="11"/>
      <name val="Arial"/>
      <family val="2"/>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darkTrellis">
        <bgColor indexed="8"/>
      </patternFill>
    </fill>
    <fill>
      <patternFill patternType="solid">
        <fgColor indexed="42"/>
        <bgColor indexed="64"/>
      </patternFill>
    </fill>
    <fill>
      <patternFill patternType="solid">
        <fgColor indexed="29"/>
        <bgColor indexed="64"/>
      </patternFill>
    </fill>
    <fill>
      <patternFill patternType="solid">
        <fgColor theme="0"/>
        <bgColor indexed="64"/>
      </patternFill>
    </fill>
    <fill>
      <patternFill patternType="solid">
        <fgColor rgb="FFFFFF99"/>
        <bgColor indexed="64"/>
      </patternFill>
    </fill>
    <fill>
      <patternFill patternType="solid">
        <fgColor theme="4" tint="0.59999389629810485"/>
        <bgColor indexed="64"/>
      </patternFill>
    </fill>
  </fills>
  <borders count="6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xf numFmtId="0" fontId="19" fillId="0" borderId="0" applyNumberFormat="0" applyFill="0" applyBorder="0" applyAlignment="0" applyProtection="0">
      <alignment vertical="top"/>
      <protection locked="0"/>
    </xf>
  </cellStyleXfs>
  <cellXfs count="678">
    <xf numFmtId="0" fontId="0" fillId="0" borderId="0" xfId="0"/>
    <xf numFmtId="0" fontId="0" fillId="0" borderId="0" xfId="0" applyAlignment="1">
      <alignment horizontal="center"/>
    </xf>
    <xf numFmtId="0" fontId="3" fillId="0" borderId="0" xfId="0" applyFont="1"/>
    <xf numFmtId="0" fontId="11" fillId="0" borderId="0" xfId="0" applyFont="1"/>
    <xf numFmtId="0" fontId="3" fillId="0" borderId="0" xfId="0" applyFont="1" applyAlignment="1">
      <alignment vertical="center"/>
    </xf>
    <xf numFmtId="0" fontId="0" fillId="0" borderId="0" xfId="0" applyAlignment="1">
      <alignment vertical="center"/>
    </xf>
    <xf numFmtId="0" fontId="7" fillId="0" borderId="0" xfId="0" applyFont="1" applyAlignment="1">
      <alignment horizontal="left"/>
    </xf>
    <xf numFmtId="0" fontId="14" fillId="0" borderId="1" xfId="0" applyFont="1" applyBorder="1" applyAlignment="1">
      <alignment horizontal="center" vertical="center"/>
    </xf>
    <xf numFmtId="0" fontId="14" fillId="0" borderId="1" xfId="0" applyFont="1" applyBorder="1" applyAlignment="1">
      <alignment horizontal="left" vertical="top" wrapText="1"/>
    </xf>
    <xf numFmtId="0" fontId="14" fillId="0" borderId="2" xfId="0" applyFont="1" applyBorder="1" applyAlignment="1">
      <alignment horizontal="center" vertical="center"/>
    </xf>
    <xf numFmtId="0" fontId="14" fillId="0" borderId="2" xfId="0" applyFont="1" applyBorder="1" applyAlignment="1">
      <alignment horizontal="left" vertical="top" wrapText="1"/>
    </xf>
    <xf numFmtId="0" fontId="14" fillId="0" borderId="3" xfId="0" applyFont="1" applyBorder="1" applyAlignment="1">
      <alignment horizontal="center" vertical="center"/>
    </xf>
    <xf numFmtId="0" fontId="14" fillId="0" borderId="3" xfId="0" applyFont="1" applyBorder="1" applyAlignment="1">
      <alignment horizontal="left" vertical="top" wrapText="1"/>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13"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9" xfId="0" applyBorder="1" applyAlignment="1">
      <alignment horizontal="left"/>
    </xf>
    <xf numFmtId="0" fontId="0" fillId="0" borderId="10" xfId="0" applyBorder="1" applyAlignment="1">
      <alignment horizontal="left"/>
    </xf>
    <xf numFmtId="0" fontId="7" fillId="0" borderId="0" xfId="0" applyFont="1"/>
    <xf numFmtId="0" fontId="0" fillId="0" borderId="11" xfId="0" applyBorder="1" applyAlignment="1">
      <alignment horizontal="left"/>
    </xf>
    <xf numFmtId="0" fontId="7" fillId="0" borderId="10" xfId="0" applyFont="1" applyBorder="1" applyAlignment="1">
      <alignment horizontal="left"/>
    </xf>
    <xf numFmtId="0" fontId="7" fillId="2" borderId="4" xfId="0" applyFont="1" applyFill="1" applyBorder="1"/>
    <xf numFmtId="0" fontId="0" fillId="2" borderId="12" xfId="0" applyFill="1" applyBorder="1"/>
    <xf numFmtId="0" fontId="7" fillId="2" borderId="13" xfId="0" applyFont="1" applyFill="1" applyBorder="1" applyAlignment="1">
      <alignment horizontal="center"/>
    </xf>
    <xf numFmtId="0" fontId="7" fillId="2" borderId="14" xfId="0" applyFont="1" applyFill="1" applyBorder="1" applyAlignment="1">
      <alignment horizontal="center" vertical="center" wrapText="1"/>
    </xf>
    <xf numFmtId="0" fontId="0" fillId="3" borderId="15" xfId="0" applyFill="1" applyBorder="1"/>
    <xf numFmtId="0" fontId="0" fillId="3" borderId="16" xfId="0" applyFill="1" applyBorder="1"/>
    <xf numFmtId="0" fontId="0" fillId="3" borderId="17" xfId="0" applyFill="1" applyBorder="1"/>
    <xf numFmtId="0" fontId="0" fillId="3" borderId="18" xfId="0" applyFill="1" applyBorder="1"/>
    <xf numFmtId="0" fontId="0" fillId="3" borderId="0" xfId="0" applyFill="1"/>
    <xf numFmtId="0" fontId="0" fillId="3" borderId="19" xfId="0" applyFill="1" applyBorder="1"/>
    <xf numFmtId="0" fontId="7" fillId="3" borderId="0" xfId="0" applyFont="1" applyFill="1" applyAlignment="1">
      <alignment horizontal="left"/>
    </xf>
    <xf numFmtId="0" fontId="0" fillId="3" borderId="0" xfId="0" applyFill="1" applyAlignment="1">
      <alignment horizontal="center"/>
    </xf>
    <xf numFmtId="14" fontId="9" fillId="3" borderId="1" xfId="0" applyNumberFormat="1" applyFont="1" applyFill="1" applyBorder="1" applyAlignment="1">
      <alignment horizontal="center" vertical="center" wrapText="1"/>
    </xf>
    <xf numFmtId="0" fontId="0" fillId="3" borderId="12" xfId="0" applyFill="1" applyBorder="1" applyAlignment="1">
      <alignment horizontal="center" vertical="center" wrapText="1"/>
    </xf>
    <xf numFmtId="0" fontId="20" fillId="3" borderId="0" xfId="0" applyFont="1" applyFill="1"/>
    <xf numFmtId="0" fontId="9" fillId="3" borderId="2" xfId="0" applyFont="1" applyFill="1" applyBorder="1" applyAlignment="1">
      <alignment horizontal="center" vertical="center" wrapText="1"/>
    </xf>
    <xf numFmtId="0" fontId="0" fillId="3" borderId="20" xfId="0" applyFill="1" applyBorder="1" applyAlignment="1">
      <alignment horizontal="center" vertical="center" wrapText="1"/>
    </xf>
    <xf numFmtId="0" fontId="9" fillId="3" borderId="3" xfId="0"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7" xfId="0" applyFill="1" applyBorder="1"/>
    <xf numFmtId="0" fontId="11" fillId="3" borderId="0" xfId="0" applyFont="1" applyFill="1"/>
    <xf numFmtId="2" fontId="1" fillId="3" borderId="0" xfId="0" applyNumberFormat="1" applyFont="1" applyFill="1" applyAlignment="1">
      <alignment horizontal="center"/>
    </xf>
    <xf numFmtId="0" fontId="17" fillId="3" borderId="0" xfId="0" applyFont="1" applyFill="1" applyAlignment="1">
      <alignment horizontal="center" vertical="center"/>
    </xf>
    <xf numFmtId="0" fontId="17" fillId="3" borderId="0" xfId="0" applyFont="1" applyFill="1" applyAlignment="1">
      <alignment horizontal="center"/>
    </xf>
    <xf numFmtId="0" fontId="0" fillId="3" borderId="0" xfId="0" applyFill="1" applyAlignment="1">
      <alignment horizontal="center" vertical="center"/>
    </xf>
    <xf numFmtId="2" fontId="0" fillId="3" borderId="0" xfId="0" applyNumberFormat="1" applyFill="1" applyAlignment="1">
      <alignment vertical="center" wrapText="1"/>
    </xf>
    <xf numFmtId="16" fontId="0" fillId="3" borderId="0" xfId="0" quotePrefix="1" applyNumberFormat="1" applyFill="1" applyAlignment="1">
      <alignment horizontal="center"/>
    </xf>
    <xf numFmtId="0" fontId="21" fillId="3" borderId="0" xfId="0" applyFont="1" applyFill="1"/>
    <xf numFmtId="0" fontId="6" fillId="3" borderId="0" xfId="0" applyFont="1" applyFill="1" applyAlignment="1">
      <alignment wrapText="1"/>
    </xf>
    <xf numFmtId="0" fontId="7" fillId="3" borderId="0" xfId="0" applyFont="1" applyFill="1"/>
    <xf numFmtId="0" fontId="0" fillId="3" borderId="0" xfId="0" applyFill="1" applyAlignment="1">
      <alignment horizontal="left"/>
    </xf>
    <xf numFmtId="0" fontId="10" fillId="3" borderId="0" xfId="0" applyFont="1" applyFill="1" applyAlignment="1">
      <alignment vertical="center"/>
    </xf>
    <xf numFmtId="0" fontId="0" fillId="3" borderId="0" xfId="0" applyFill="1" applyAlignment="1">
      <alignment horizontal="center" wrapText="1"/>
    </xf>
    <xf numFmtId="0" fontId="0" fillId="3" borderId="22" xfId="0" applyFill="1" applyBorder="1"/>
    <xf numFmtId="0" fontId="0" fillId="3" borderId="23" xfId="0" applyFill="1" applyBorder="1"/>
    <xf numFmtId="0" fontId="0" fillId="0" borderId="1" xfId="0" applyBorder="1" applyAlignment="1">
      <alignment horizontal="center"/>
    </xf>
    <xf numFmtId="2" fontId="1" fillId="0" borderId="24" xfId="0" applyNumberFormat="1" applyFont="1" applyBorder="1" applyAlignment="1">
      <alignment horizontal="center"/>
    </xf>
    <xf numFmtId="0" fontId="17" fillId="0" borderId="24" xfId="0" applyFont="1" applyBorder="1" applyAlignment="1">
      <alignment horizontal="center" vertical="center"/>
    </xf>
    <xf numFmtId="0" fontId="17" fillId="0" borderId="25" xfId="0" applyFont="1" applyBorder="1" applyAlignment="1">
      <alignment horizontal="center"/>
    </xf>
    <xf numFmtId="0" fontId="17" fillId="0" borderId="26" xfId="0" applyFont="1" applyBorder="1" applyAlignment="1">
      <alignment horizontal="center"/>
    </xf>
    <xf numFmtId="0" fontId="0" fillId="0" borderId="2" xfId="0" applyBorder="1" applyAlignment="1">
      <alignment horizontal="center" wrapText="1"/>
    </xf>
    <xf numFmtId="2" fontId="1" fillId="0" borderId="27" xfId="0" applyNumberFormat="1" applyFont="1" applyBorder="1" applyAlignment="1">
      <alignment horizontal="center"/>
    </xf>
    <xf numFmtId="0" fontId="17" fillId="0" borderId="27" xfId="0" applyFont="1" applyBorder="1" applyAlignment="1">
      <alignment horizontal="center" vertical="center"/>
    </xf>
    <xf numFmtId="0" fontId="17" fillId="0" borderId="10" xfId="0" applyFont="1" applyBorder="1" applyAlignment="1">
      <alignment horizontal="center"/>
    </xf>
    <xf numFmtId="0" fontId="17" fillId="0" borderId="28" xfId="0" applyFont="1" applyBorder="1" applyAlignment="1">
      <alignment horizontal="center"/>
    </xf>
    <xf numFmtId="0" fontId="0" fillId="0" borderId="2" xfId="0" applyBorder="1" applyAlignment="1">
      <alignment horizontal="center"/>
    </xf>
    <xf numFmtId="0" fontId="0" fillId="0" borderId="29" xfId="0" applyBorder="1" applyAlignment="1">
      <alignment horizontal="center"/>
    </xf>
    <xf numFmtId="2" fontId="1" fillId="0" borderId="30" xfId="0" applyNumberFormat="1"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31" xfId="0" applyBorder="1" applyAlignment="1">
      <alignment horizontal="center"/>
    </xf>
    <xf numFmtId="0" fontId="0" fillId="0" borderId="1" xfId="0" applyBorder="1" applyAlignment="1">
      <alignment horizontal="left"/>
    </xf>
    <xf numFmtId="0" fontId="0" fillId="0" borderId="2" xfId="0" applyBorder="1" applyAlignment="1">
      <alignment horizontal="left" vertical="center" wrapText="1"/>
    </xf>
    <xf numFmtId="0" fontId="0" fillId="0" borderId="2" xfId="0" applyBorder="1" applyAlignment="1">
      <alignment horizontal="left"/>
    </xf>
    <xf numFmtId="0" fontId="0" fillId="0" borderId="29" xfId="0" applyBorder="1" applyAlignment="1">
      <alignment horizontal="left"/>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25" fillId="4" borderId="14" xfId="0" applyFont="1" applyFill="1" applyBorder="1" applyAlignment="1">
      <alignment horizontal="center" vertical="center" wrapText="1"/>
    </xf>
    <xf numFmtId="2" fontId="11" fillId="4" borderId="24" xfId="0" applyNumberFormat="1" applyFont="1" applyFill="1" applyBorder="1" applyAlignment="1">
      <alignment horizontal="center"/>
    </xf>
    <xf numFmtId="2" fontId="11" fillId="4" borderId="27" xfId="0" applyNumberFormat="1" applyFont="1" applyFill="1" applyBorder="1" applyAlignment="1">
      <alignment horizontal="center"/>
    </xf>
    <xf numFmtId="2" fontId="11" fillId="4" borderId="30" xfId="0" applyNumberFormat="1" applyFont="1" applyFill="1" applyBorder="1" applyAlignment="1">
      <alignment horizontal="center"/>
    </xf>
    <xf numFmtId="2" fontId="7" fillId="2" borderId="32" xfId="0" applyNumberFormat="1" applyFont="1" applyFill="1" applyBorder="1" applyAlignment="1">
      <alignment horizontal="center"/>
    </xf>
    <xf numFmtId="0" fontId="7" fillId="3" borderId="16" xfId="0" applyFont="1" applyFill="1" applyBorder="1" applyAlignment="1">
      <alignment horizontal="center"/>
    </xf>
    <xf numFmtId="0" fontId="7" fillId="3" borderId="18" xfId="0" applyFont="1" applyFill="1" applyBorder="1" applyAlignment="1">
      <alignment horizontal="right"/>
    </xf>
    <xf numFmtId="0" fontId="7" fillId="3" borderId="0" xfId="0" applyFont="1" applyFill="1" applyAlignment="1">
      <alignment horizontal="right"/>
    </xf>
    <xf numFmtId="0" fontId="0" fillId="3" borderId="16" xfId="0" applyFill="1" applyBorder="1" applyAlignment="1">
      <alignment horizontal="center"/>
    </xf>
    <xf numFmtId="0" fontId="0" fillId="3" borderId="17" xfId="0" applyFill="1" applyBorder="1" applyAlignment="1">
      <alignment horizontal="center"/>
    </xf>
    <xf numFmtId="0" fontId="7" fillId="3" borderId="7" xfId="0" applyFont="1" applyFill="1" applyBorder="1" applyAlignment="1">
      <alignment horizontal="right"/>
    </xf>
    <xf numFmtId="0" fontId="7" fillId="3" borderId="15" xfId="0" applyFont="1" applyFill="1" applyBorder="1"/>
    <xf numFmtId="0" fontId="7" fillId="3" borderId="16" xfId="0" applyFont="1" applyFill="1" applyBorder="1"/>
    <xf numFmtId="9" fontId="0" fillId="3" borderId="7" xfId="0" applyNumberFormat="1" applyFill="1" applyBorder="1" applyAlignment="1">
      <alignment horizontal="center"/>
    </xf>
    <xf numFmtId="9" fontId="0" fillId="3" borderId="33" xfId="0" applyNumberFormat="1" applyFill="1" applyBorder="1" applyAlignment="1">
      <alignment horizontal="center"/>
    </xf>
    <xf numFmtId="9" fontId="7" fillId="3" borderId="7" xfId="0" applyNumberFormat="1" applyFont="1" applyFill="1" applyBorder="1" applyAlignment="1">
      <alignment horizontal="center"/>
    </xf>
    <xf numFmtId="0" fontId="7" fillId="3" borderId="15" xfId="0" applyFont="1" applyFill="1" applyBorder="1" applyAlignment="1">
      <alignment horizontal="left"/>
    </xf>
    <xf numFmtId="0" fontId="0" fillId="3" borderId="32" xfId="0" applyFill="1" applyBorder="1"/>
    <xf numFmtId="0" fontId="7" fillId="3" borderId="16" xfId="0" applyFont="1" applyFill="1" applyBorder="1" applyAlignment="1">
      <alignment horizontal="right"/>
    </xf>
    <xf numFmtId="164" fontId="13" fillId="0" borderId="5" xfId="0" applyNumberFormat="1" applyFont="1" applyBorder="1" applyAlignment="1">
      <alignment horizontal="left" vertical="top"/>
    </xf>
    <xf numFmtId="164" fontId="13" fillId="0" borderId="6" xfId="0" applyNumberFormat="1" applyFont="1" applyBorder="1" applyAlignment="1">
      <alignment horizontal="left" vertical="top"/>
    </xf>
    <xf numFmtId="0" fontId="26" fillId="0" borderId="0" xfId="0" applyFont="1"/>
    <xf numFmtId="0" fontId="0" fillId="3" borderId="33" xfId="0" applyFill="1" applyBorder="1"/>
    <xf numFmtId="0" fontId="7" fillId="3" borderId="18" xfId="0" applyFont="1" applyFill="1" applyBorder="1"/>
    <xf numFmtId="0" fontId="7" fillId="3" borderId="17" xfId="0" applyFont="1" applyFill="1" applyBorder="1"/>
    <xf numFmtId="0" fontId="0" fillId="0" borderId="2" xfId="0" applyBorder="1"/>
    <xf numFmtId="0" fontId="0" fillId="3" borderId="27" xfId="0" applyFill="1" applyBorder="1" applyAlignment="1">
      <alignment horizontal="center"/>
    </xf>
    <xf numFmtId="0" fontId="0" fillId="3" borderId="10" xfId="0" applyFill="1" applyBorder="1" applyAlignment="1">
      <alignment horizontal="center"/>
    </xf>
    <xf numFmtId="0" fontId="0" fillId="3" borderId="27" xfId="0" applyFill="1" applyBorder="1" applyAlignment="1">
      <alignment horizontal="left"/>
    </xf>
    <xf numFmtId="0" fontId="0" fillId="3" borderId="10" xfId="0" applyFill="1" applyBorder="1" applyAlignment="1">
      <alignment horizontal="left"/>
    </xf>
    <xf numFmtId="0" fontId="0" fillId="3" borderId="34" xfId="0" applyFill="1" applyBorder="1" applyAlignment="1">
      <alignment horizontal="left"/>
    </xf>
    <xf numFmtId="0" fontId="0" fillId="3" borderId="10" xfId="0" applyFill="1" applyBorder="1"/>
    <xf numFmtId="0" fontId="11" fillId="3" borderId="0" xfId="0" applyFont="1" applyFill="1" applyAlignment="1">
      <alignment horizontal="center"/>
    </xf>
    <xf numFmtId="0" fontId="11" fillId="3" borderId="0" xfId="0" applyFont="1" applyFill="1" applyAlignment="1">
      <alignment horizontal="right"/>
    </xf>
    <xf numFmtId="0" fontId="0" fillId="0" borderId="9" xfId="0" applyBorder="1"/>
    <xf numFmtId="0" fontId="11" fillId="3" borderId="2" xfId="0" applyFont="1" applyFill="1" applyBorder="1" applyAlignment="1">
      <alignment horizontal="right"/>
    </xf>
    <xf numFmtId="0" fontId="11" fillId="3" borderId="7" xfId="0" applyFont="1" applyFill="1" applyBorder="1"/>
    <xf numFmtId="0" fontId="11" fillId="3" borderId="33" xfId="0" applyFont="1" applyFill="1" applyBorder="1"/>
    <xf numFmtId="0" fontId="0" fillId="0" borderId="7" xfId="0" applyBorder="1"/>
    <xf numFmtId="0" fontId="0" fillId="0" borderId="33" xfId="0" applyBorder="1"/>
    <xf numFmtId="0" fontId="0" fillId="3" borderId="28" xfId="0" applyFill="1" applyBorder="1" applyAlignment="1">
      <alignment horizontal="center"/>
    </xf>
    <xf numFmtId="0" fontId="11" fillId="3" borderId="29" xfId="0" applyFont="1" applyFill="1" applyBorder="1" applyAlignment="1">
      <alignment horizontal="right"/>
    </xf>
    <xf numFmtId="0" fontId="0" fillId="3" borderId="33" xfId="0" applyFill="1" applyBorder="1" applyAlignment="1">
      <alignment horizontal="right"/>
    </xf>
    <xf numFmtId="0" fontId="7" fillId="3" borderId="33" xfId="0" applyFont="1" applyFill="1" applyBorder="1" applyAlignment="1">
      <alignment horizontal="right"/>
    </xf>
    <xf numFmtId="0" fontId="28" fillId="0" borderId="19" xfId="0" applyFont="1" applyBorder="1" applyAlignment="1">
      <alignment horizontal="left" vertical="top" wrapText="1"/>
    </xf>
    <xf numFmtId="0" fontId="11" fillId="3" borderId="0" xfId="0" applyFont="1" applyFill="1" applyAlignment="1">
      <alignment horizontal="left" vertical="top" wrapText="1"/>
    </xf>
    <xf numFmtId="0" fontId="11" fillId="3" borderId="0" xfId="0" applyFont="1" applyFill="1" applyAlignment="1">
      <alignment horizontal="center" wrapText="1"/>
    </xf>
    <xf numFmtId="0" fontId="28" fillId="0" borderId="0" xfId="0" applyFont="1" applyAlignment="1">
      <alignment horizontal="left" vertical="top" wrapText="1"/>
    </xf>
    <xf numFmtId="0" fontId="28" fillId="0" borderId="19" xfId="0" applyFont="1" applyBorder="1" applyAlignment="1">
      <alignment vertical="top" wrapText="1"/>
    </xf>
    <xf numFmtId="0" fontId="11" fillId="3" borderId="5" xfId="0" applyFont="1" applyFill="1" applyBorder="1" applyAlignment="1">
      <alignment horizontal="right"/>
    </xf>
    <xf numFmtId="0" fontId="0" fillId="0" borderId="18" xfId="0" applyBorder="1"/>
    <xf numFmtId="0" fontId="11" fillId="3" borderId="31" xfId="0" applyFont="1" applyFill="1" applyBorder="1" applyAlignment="1">
      <alignment horizontal="right"/>
    </xf>
    <xf numFmtId="0" fontId="11" fillId="3" borderId="18" xfId="0" applyFont="1" applyFill="1" applyBorder="1" applyAlignment="1">
      <alignment horizontal="right"/>
    </xf>
    <xf numFmtId="0" fontId="11" fillId="3" borderId="33" xfId="0" applyFont="1" applyFill="1" applyBorder="1" applyAlignment="1">
      <alignment horizontal="left" vertical="top" wrapText="1"/>
    </xf>
    <xf numFmtId="0" fontId="26" fillId="0" borderId="7" xfId="0" applyFont="1" applyBorder="1"/>
    <xf numFmtId="0" fontId="35" fillId="3" borderId="18" xfId="0" applyFont="1" applyFill="1" applyBorder="1"/>
    <xf numFmtId="0" fontId="35" fillId="3" borderId="0" xfId="0" applyFont="1" applyFill="1"/>
    <xf numFmtId="0" fontId="36" fillId="0" borderId="35"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0" fillId="0" borderId="0" xfId="0" applyAlignment="1">
      <alignment horizontal="left"/>
    </xf>
    <xf numFmtId="0" fontId="34" fillId="0" borderId="0" xfId="0" applyFont="1" applyAlignment="1">
      <alignment horizontal="left" vertical="center"/>
    </xf>
    <xf numFmtId="0" fontId="37" fillId="0" borderId="0" xfId="0" applyFont="1" applyAlignment="1">
      <alignment horizontal="left" vertical="center"/>
    </xf>
    <xf numFmtId="0" fontId="0" fillId="0" borderId="2" xfId="0" applyBorder="1" applyAlignment="1">
      <alignment horizontal="center" vertical="center"/>
    </xf>
    <xf numFmtId="0" fontId="0" fillId="0" borderId="37" xfId="0" applyBorder="1"/>
    <xf numFmtId="0" fontId="0" fillId="0" borderId="38" xfId="0" applyBorder="1"/>
    <xf numFmtId="0" fontId="0" fillId="0" borderId="35" xfId="0" applyBorder="1"/>
    <xf numFmtId="0" fontId="0" fillId="0" borderId="36" xfId="0" applyBorder="1"/>
    <xf numFmtId="0" fontId="0" fillId="0" borderId="39" xfId="0" applyBorder="1"/>
    <xf numFmtId="0" fontId="37" fillId="7" borderId="2" xfId="0" applyFont="1" applyFill="1" applyBorder="1" applyAlignment="1">
      <alignment horizontal="center"/>
    </xf>
    <xf numFmtId="0" fontId="0" fillId="0" borderId="11" xfId="0" applyBorder="1" applyAlignment="1">
      <alignment horizontal="center"/>
    </xf>
    <xf numFmtId="0" fontId="0" fillId="0" borderId="27" xfId="0" applyBorder="1"/>
    <xf numFmtId="0" fontId="0" fillId="0" borderId="34" xfId="0" applyBorder="1"/>
    <xf numFmtId="0" fontId="38" fillId="0" borderId="35" xfId="0" applyFont="1" applyBorder="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xf>
    <xf numFmtId="0" fontId="33" fillId="7" borderId="2" xfId="0" applyFont="1" applyFill="1" applyBorder="1" applyAlignment="1">
      <alignment horizontal="center"/>
    </xf>
    <xf numFmtId="0" fontId="0" fillId="0" borderId="11" xfId="0" applyBorder="1"/>
    <xf numFmtId="0" fontId="0" fillId="0" borderId="0" xfId="0" applyAlignment="1">
      <alignment wrapText="1"/>
    </xf>
    <xf numFmtId="0" fontId="0" fillId="0" borderId="0" xfId="0" applyAlignment="1">
      <alignment horizontal="left" wrapText="1"/>
    </xf>
    <xf numFmtId="0" fontId="14" fillId="0" borderId="2" xfId="0" applyFont="1" applyBorder="1" applyAlignment="1">
      <alignment vertical="top" wrapText="1"/>
    </xf>
    <xf numFmtId="0" fontId="14" fillId="0" borderId="24" xfId="0" applyFont="1" applyBorder="1" applyAlignment="1">
      <alignment vertical="top" wrapText="1"/>
    </xf>
    <xf numFmtId="0" fontId="13" fillId="0" borderId="0" xfId="0" applyFont="1" applyAlignment="1">
      <alignment horizontal="left" vertical="top"/>
    </xf>
    <xf numFmtId="0" fontId="13" fillId="0" borderId="7" xfId="0" applyFont="1" applyBorder="1" applyAlignment="1">
      <alignment horizontal="left" vertical="top"/>
    </xf>
    <xf numFmtId="0" fontId="0" fillId="0" borderId="10" xfId="0" applyBorder="1" applyAlignment="1">
      <alignment horizontal="left" wrapText="1"/>
    </xf>
    <xf numFmtId="14" fontId="0" fillId="0" borderId="10" xfId="0" applyNumberFormat="1" applyBorder="1" applyAlignment="1">
      <alignment horizontal="left" wrapText="1"/>
    </xf>
    <xf numFmtId="0" fontId="11" fillId="0" borderId="1" xfId="0" applyFont="1" applyBorder="1" applyAlignment="1">
      <alignment horizontal="left"/>
    </xf>
    <xf numFmtId="0" fontId="11" fillId="0" borderId="2" xfId="0" applyFont="1" applyBorder="1" applyAlignment="1">
      <alignment horizontal="left" vertical="center" wrapText="1"/>
    </xf>
    <xf numFmtId="0" fontId="11" fillId="0" borderId="2" xfId="0" applyFont="1" applyBorder="1" applyAlignment="1">
      <alignment horizontal="left"/>
    </xf>
    <xf numFmtId="0" fontId="11" fillId="0" borderId="1" xfId="0" applyFont="1" applyBorder="1" applyAlignment="1">
      <alignment horizontal="center"/>
    </xf>
    <xf numFmtId="0" fontId="11" fillId="0" borderId="2" xfId="0" applyFont="1" applyBorder="1" applyAlignment="1">
      <alignment horizontal="center" wrapText="1"/>
    </xf>
    <xf numFmtId="0" fontId="11" fillId="0" borderId="2" xfId="0" applyFont="1" applyBorder="1" applyAlignment="1">
      <alignment horizontal="center"/>
    </xf>
    <xf numFmtId="1" fontId="7" fillId="3" borderId="0" xfId="0" applyNumberFormat="1" applyFont="1" applyFill="1" applyAlignment="1">
      <alignment horizontal="right"/>
    </xf>
    <xf numFmtId="0" fontId="35" fillId="3" borderId="18" xfId="0" applyFont="1" applyFill="1" applyBorder="1" applyAlignment="1">
      <alignment horizontal="left"/>
    </xf>
    <xf numFmtId="0" fontId="35" fillId="3" borderId="0" xfId="0" applyFont="1" applyFill="1" applyAlignment="1">
      <alignment horizontal="left"/>
    </xf>
    <xf numFmtId="0" fontId="35" fillId="3" borderId="19" xfId="0" applyFont="1" applyFill="1" applyBorder="1"/>
    <xf numFmtId="0" fontId="35" fillId="3" borderId="0" xfId="0" applyFont="1" applyFill="1" applyAlignment="1">
      <alignment horizontal="left" vertical="top"/>
    </xf>
    <xf numFmtId="0" fontId="16" fillId="3" borderId="15" xfId="0" applyFont="1" applyFill="1" applyBorder="1"/>
    <xf numFmtId="0" fontId="3" fillId="3" borderId="18" xfId="0" applyFont="1" applyFill="1" applyBorder="1"/>
    <xf numFmtId="0" fontId="3" fillId="3" borderId="0" xfId="0" applyFont="1" applyFill="1"/>
    <xf numFmtId="0" fontId="3" fillId="3" borderId="19" xfId="0" applyFont="1" applyFill="1" applyBorder="1"/>
    <xf numFmtId="0" fontId="3" fillId="3" borderId="22" xfId="0" applyFont="1" applyFill="1" applyBorder="1"/>
    <xf numFmtId="0" fontId="3" fillId="3" borderId="7" xfId="0" applyFont="1" applyFill="1" applyBorder="1"/>
    <xf numFmtId="0" fontId="3" fillId="3" borderId="23" xfId="0" applyFont="1" applyFill="1" applyBorder="1"/>
    <xf numFmtId="0" fontId="21" fillId="3" borderId="16" xfId="0" applyFont="1" applyFill="1" applyBorder="1"/>
    <xf numFmtId="0" fontId="40" fillId="3" borderId="13" xfId="0" applyFont="1" applyFill="1" applyBorder="1"/>
    <xf numFmtId="0" fontId="35" fillId="3" borderId="41" xfId="0" applyFont="1" applyFill="1" applyBorder="1"/>
    <xf numFmtId="0" fontId="35" fillId="3" borderId="39" xfId="0" applyFont="1" applyFill="1" applyBorder="1"/>
    <xf numFmtId="0" fontId="41" fillId="3" borderId="42" xfId="0" applyFont="1" applyFill="1" applyBorder="1"/>
    <xf numFmtId="0" fontId="35" fillId="3" borderId="9" xfId="0" applyFont="1" applyFill="1" applyBorder="1"/>
    <xf numFmtId="0" fontId="35" fillId="3" borderId="43" xfId="0" quotePrefix="1" applyFont="1" applyFill="1" applyBorder="1"/>
    <xf numFmtId="0" fontId="35" fillId="0" borderId="10" xfId="0" applyFont="1" applyBorder="1"/>
    <xf numFmtId="0" fontId="35" fillId="3" borderId="10" xfId="0" applyFont="1" applyFill="1" applyBorder="1"/>
    <xf numFmtId="0" fontId="35" fillId="3" borderId="2" xfId="0" applyFont="1" applyFill="1" applyBorder="1"/>
    <xf numFmtId="0" fontId="35" fillId="3" borderId="43" xfId="0" applyFont="1" applyFill="1" applyBorder="1"/>
    <xf numFmtId="0" fontId="0" fillId="0" borderId="10" xfId="0" applyBorder="1"/>
    <xf numFmtId="0" fontId="35" fillId="3" borderId="34" xfId="0" applyFont="1" applyFill="1" applyBorder="1"/>
    <xf numFmtId="0" fontId="35" fillId="3" borderId="10" xfId="0" applyFont="1" applyFill="1" applyBorder="1" applyAlignment="1">
      <alignment horizontal="left"/>
    </xf>
    <xf numFmtId="0" fontId="41" fillId="3" borderId="43" xfId="0" applyFont="1" applyFill="1" applyBorder="1"/>
    <xf numFmtId="0" fontId="35" fillId="0" borderId="43" xfId="0" applyFont="1" applyBorder="1"/>
    <xf numFmtId="0" fontId="35" fillId="0" borderId="10" xfId="0" applyFont="1" applyBorder="1" applyAlignment="1">
      <alignment horizontal="left"/>
    </xf>
    <xf numFmtId="0" fontId="41" fillId="0" borderId="43" xfId="0" applyFont="1" applyBorder="1"/>
    <xf numFmtId="0" fontId="35" fillId="0" borderId="43" xfId="0" quotePrefix="1" applyFont="1" applyBorder="1"/>
    <xf numFmtId="0" fontId="35" fillId="0" borderId="43" xfId="0" applyFont="1" applyBorder="1" applyAlignment="1">
      <alignment horizontal="left" wrapText="1"/>
    </xf>
    <xf numFmtId="0" fontId="35" fillId="0" borderId="10" xfId="0" applyFont="1" applyBorder="1" applyAlignment="1">
      <alignment horizontal="left" vertical="top" wrapText="1"/>
    </xf>
    <xf numFmtId="0" fontId="41" fillId="0" borderId="43" xfId="0" applyFont="1" applyBorder="1" applyAlignment="1">
      <alignment vertical="top"/>
    </xf>
    <xf numFmtId="0" fontId="35" fillId="0" borderId="10" xfId="0" applyFont="1" applyBorder="1" applyAlignment="1">
      <alignment horizontal="left" wrapText="1"/>
    </xf>
    <xf numFmtId="0" fontId="35" fillId="3" borderId="10" xfId="0" applyFont="1" applyFill="1" applyBorder="1" applyAlignment="1">
      <alignment wrapText="1"/>
    </xf>
    <xf numFmtId="0" fontId="35" fillId="3" borderId="28" xfId="0" applyFont="1" applyFill="1" applyBorder="1" applyAlignment="1">
      <alignment wrapText="1"/>
    </xf>
    <xf numFmtId="0" fontId="35" fillId="3" borderId="29" xfId="0" applyFont="1" applyFill="1" applyBorder="1"/>
    <xf numFmtId="0" fontId="35" fillId="3" borderId="2" xfId="0" applyFont="1" applyFill="1" applyBorder="1" applyAlignment="1">
      <alignment wrapText="1"/>
    </xf>
    <xf numFmtId="0" fontId="35" fillId="3" borderId="44" xfId="0" applyFont="1" applyFill="1" applyBorder="1"/>
    <xf numFmtId="0" fontId="19" fillId="3" borderId="27" xfId="1" applyFill="1" applyBorder="1" applyAlignment="1" applyProtection="1"/>
    <xf numFmtId="0" fontId="0" fillId="3" borderId="28" xfId="0" applyFill="1" applyBorder="1"/>
    <xf numFmtId="0" fontId="7" fillId="3" borderId="43" xfId="0" applyFont="1" applyFill="1" applyBorder="1"/>
    <xf numFmtId="0" fontId="7" fillId="3" borderId="10" xfId="0" applyFont="1" applyFill="1" applyBorder="1"/>
    <xf numFmtId="0" fontId="7" fillId="3" borderId="28" xfId="0" applyFont="1" applyFill="1" applyBorder="1"/>
    <xf numFmtId="0" fontId="0" fillId="3" borderId="34" xfId="0" applyFill="1" applyBorder="1"/>
    <xf numFmtId="0" fontId="0" fillId="3" borderId="27" xfId="0" applyFill="1" applyBorder="1"/>
    <xf numFmtId="0" fontId="7" fillId="3" borderId="27" xfId="0" applyFont="1" applyFill="1" applyBorder="1"/>
    <xf numFmtId="0" fontId="7" fillId="3" borderId="34" xfId="0" applyFont="1" applyFill="1" applyBorder="1"/>
    <xf numFmtId="0" fontId="0" fillId="3" borderId="45" xfId="0" applyFill="1" applyBorder="1"/>
    <xf numFmtId="0" fontId="0" fillId="0" borderId="46" xfId="0" applyBorder="1"/>
    <xf numFmtId="0" fontId="0" fillId="0" borderId="47" xfId="0" applyBorder="1"/>
    <xf numFmtId="0" fontId="0" fillId="0" borderId="45" xfId="0" applyBorder="1"/>
    <xf numFmtId="0" fontId="0" fillId="0" borderId="48" xfId="0" applyBorder="1"/>
    <xf numFmtId="0" fontId="35" fillId="3" borderId="43" xfId="0" quotePrefix="1" applyFont="1" applyFill="1" applyBorder="1" applyAlignment="1">
      <alignment horizontal="left"/>
    </xf>
    <xf numFmtId="0" fontId="0" fillId="0" borderId="16" xfId="0" applyBorder="1"/>
    <xf numFmtId="0" fontId="0" fillId="0" borderId="27" xfId="0" applyBorder="1" applyAlignment="1">
      <alignment horizontal="left"/>
    </xf>
    <xf numFmtId="0" fontId="0" fillId="0" borderId="34" xfId="0" applyBorder="1" applyAlignment="1">
      <alignment horizontal="left"/>
    </xf>
    <xf numFmtId="0" fontId="36" fillId="0" borderId="30" xfId="0" applyFont="1" applyBorder="1" applyAlignment="1">
      <alignment horizontal="center" vertical="center"/>
    </xf>
    <xf numFmtId="0" fontId="36" fillId="0" borderId="11" xfId="0" applyFont="1" applyBorder="1" applyAlignment="1">
      <alignment horizontal="center" vertical="center"/>
    </xf>
    <xf numFmtId="0" fontId="36" fillId="0" borderId="49" xfId="0" applyFont="1" applyBorder="1" applyAlignment="1">
      <alignment horizontal="center" vertical="center"/>
    </xf>
    <xf numFmtId="0" fontId="37" fillId="0" borderId="0" xfId="0" applyFont="1" applyAlignment="1">
      <alignment horizontal="center" vertical="center"/>
    </xf>
    <xf numFmtId="0" fontId="42" fillId="0" borderId="0" xfId="0" applyFont="1" applyAlignment="1">
      <alignment vertical="center"/>
    </xf>
    <xf numFmtId="0" fontId="37" fillId="7" borderId="2" xfId="0" applyFont="1" applyFill="1" applyBorder="1" applyAlignment="1">
      <alignment vertical="center"/>
    </xf>
    <xf numFmtId="0" fontId="37" fillId="0" borderId="2" xfId="0" applyFont="1" applyBorder="1" applyAlignment="1">
      <alignment vertical="center"/>
    </xf>
    <xf numFmtId="0" fontId="11" fillId="3" borderId="23" xfId="0" applyFont="1" applyFill="1" applyBorder="1"/>
    <xf numFmtId="0" fontId="13" fillId="0" borderId="40" xfId="0" applyFont="1" applyBorder="1" applyAlignment="1">
      <alignment horizontal="left" vertical="top" wrapText="1"/>
    </xf>
    <xf numFmtId="0" fontId="13" fillId="0" borderId="2" xfId="0" applyFont="1" applyBorder="1" applyAlignment="1">
      <alignment horizontal="left" vertical="top" wrapText="1"/>
    </xf>
    <xf numFmtId="0" fontId="14" fillId="0" borderId="2" xfId="0" applyFont="1" applyBorder="1" applyAlignment="1">
      <alignment wrapText="1"/>
    </xf>
    <xf numFmtId="0" fontId="13" fillId="0" borderId="31" xfId="0" applyFont="1" applyBorder="1" applyAlignment="1">
      <alignment horizontal="left" vertical="top" wrapText="1"/>
    </xf>
    <xf numFmtId="0" fontId="14" fillId="0" borderId="29" xfId="0" applyFont="1" applyBorder="1" applyAlignment="1">
      <alignment horizontal="left" vertical="top" wrapText="1"/>
    </xf>
    <xf numFmtId="0" fontId="14" fillId="0" borderId="29" xfId="0" applyFont="1" applyBorder="1" applyAlignment="1">
      <alignment horizontal="center" vertical="center" wrapText="1"/>
    </xf>
    <xf numFmtId="0" fontId="3" fillId="0" borderId="18" xfId="0" applyFont="1" applyBorder="1" applyAlignment="1">
      <alignment vertical="center"/>
    </xf>
    <xf numFmtId="0" fontId="3" fillId="0" borderId="18" xfId="0" applyFont="1" applyBorder="1"/>
    <xf numFmtId="0" fontId="0" fillId="0" borderId="18" xfId="0" applyBorder="1" applyAlignment="1">
      <alignment vertical="center"/>
    </xf>
    <xf numFmtId="0" fontId="43" fillId="0" borderId="18" xfId="0" applyFont="1" applyBorder="1" applyAlignment="1">
      <alignment horizontal="justify" vertical="center"/>
    </xf>
    <xf numFmtId="0" fontId="44" fillId="0" borderId="18" xfId="0" applyFont="1" applyBorder="1" applyAlignment="1">
      <alignment horizontal="justify" vertical="center" wrapText="1"/>
    </xf>
    <xf numFmtId="0" fontId="44" fillId="0" borderId="18" xfId="0" applyFont="1" applyBorder="1" applyAlignment="1">
      <alignment horizontal="justify" vertical="center"/>
    </xf>
    <xf numFmtId="0" fontId="13" fillId="0" borderId="41" xfId="0" applyFont="1" applyBorder="1" applyAlignment="1">
      <alignment horizontal="left" vertical="top" wrapText="1"/>
    </xf>
    <xf numFmtId="0" fontId="11" fillId="0" borderId="41"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3" fillId="0" borderId="2" xfId="0" applyFont="1" applyBorder="1" applyAlignment="1">
      <alignment vertical="top" wrapText="1"/>
    </xf>
    <xf numFmtId="0" fontId="11" fillId="0" borderId="10" xfId="0" applyFont="1" applyBorder="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39" xfId="0" applyFont="1" applyBorder="1" applyAlignment="1">
      <alignment horizontal="left" vertical="center" wrapText="1"/>
    </xf>
    <xf numFmtId="0" fontId="13" fillId="0" borderId="39" xfId="0" applyFont="1" applyBorder="1" applyAlignment="1">
      <alignment horizontal="left" vertical="top"/>
    </xf>
    <xf numFmtId="0" fontId="3" fillId="0" borderId="41" xfId="0" applyFont="1" applyBorder="1" applyAlignment="1">
      <alignment horizontal="left" vertical="top"/>
    </xf>
    <xf numFmtId="0" fontId="11" fillId="0" borderId="41" xfId="0" applyFont="1" applyBorder="1" applyAlignment="1">
      <alignment wrapText="1"/>
    </xf>
    <xf numFmtId="0" fontId="14" fillId="0" borderId="41" xfId="0" applyFont="1" applyBorder="1" applyAlignment="1">
      <alignment horizontal="left" vertical="center" wrapText="1"/>
    </xf>
    <xf numFmtId="0" fontId="14" fillId="0" borderId="41"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14" fillId="0" borderId="44" xfId="0" applyFont="1" applyBorder="1" applyAlignment="1">
      <alignment horizontal="left" vertical="top" wrapText="1"/>
    </xf>
    <xf numFmtId="0" fontId="3" fillId="0" borderId="41" xfId="0" applyFont="1" applyBorder="1" applyAlignment="1">
      <alignment horizontal="left" vertical="top" wrapText="1"/>
    </xf>
    <xf numFmtId="0" fontId="14" fillId="0" borderId="41" xfId="0" applyFont="1" applyBorder="1" applyAlignment="1">
      <alignment vertical="top" wrapText="1"/>
    </xf>
    <xf numFmtId="0" fontId="11" fillId="0" borderId="41" xfId="0" applyFont="1" applyBorder="1" applyAlignment="1">
      <alignment vertical="top" wrapText="1"/>
    </xf>
    <xf numFmtId="0" fontId="13" fillId="0" borderId="7" xfId="0" applyFont="1" applyBorder="1" applyAlignment="1">
      <alignment horizontal="left" vertical="top" wrapText="1"/>
    </xf>
    <xf numFmtId="0" fontId="11" fillId="0" borderId="59" xfId="0" applyFont="1" applyBorder="1" applyAlignment="1">
      <alignment vertical="top" wrapText="1"/>
    </xf>
    <xf numFmtId="0" fontId="14" fillId="0" borderId="59" xfId="0" applyFont="1" applyBorder="1" applyAlignment="1">
      <alignment vertical="top" wrapText="1"/>
    </xf>
    <xf numFmtId="0" fontId="3" fillId="0" borderId="13" xfId="0" applyFont="1" applyBorder="1" applyAlignment="1">
      <alignment horizontal="left" vertical="top" wrapText="1"/>
    </xf>
    <xf numFmtId="0" fontId="13" fillId="0" borderId="39" xfId="0" applyFont="1" applyBorder="1" applyAlignment="1">
      <alignment horizontal="left" vertical="top" wrapText="1"/>
    </xf>
    <xf numFmtId="0" fontId="14" fillId="0" borderId="39" xfId="0" applyFont="1" applyBorder="1" applyAlignment="1">
      <alignment vertical="top" wrapText="1"/>
    </xf>
    <xf numFmtId="0" fontId="13" fillId="0" borderId="29" xfId="0" applyFont="1" applyBorder="1" applyAlignment="1">
      <alignment horizontal="left" vertical="top" wrapText="1"/>
    </xf>
    <xf numFmtId="0" fontId="3" fillId="0" borderId="29" xfId="0" applyFont="1" applyBorder="1" applyAlignment="1">
      <alignment horizontal="left" vertical="top" wrapText="1"/>
    </xf>
    <xf numFmtId="0" fontId="11" fillId="0" borderId="39" xfId="0" applyFont="1" applyBorder="1" applyAlignment="1">
      <alignment wrapText="1"/>
    </xf>
    <xf numFmtId="0" fontId="14" fillId="0" borderId="29" xfId="0" applyFont="1" applyBorder="1" applyAlignment="1">
      <alignment vertical="top" wrapText="1"/>
    </xf>
    <xf numFmtId="0" fontId="14" fillId="0" borderId="41" xfId="0" applyFont="1" applyBorder="1" applyAlignment="1">
      <alignment horizontal="left" vertical="top"/>
    </xf>
    <xf numFmtId="0" fontId="14" fillId="0" borderId="39" xfId="0" applyFont="1" applyBorder="1" applyAlignment="1">
      <alignment horizontal="left" vertical="top"/>
    </xf>
    <xf numFmtId="0" fontId="14" fillId="0" borderId="35" xfId="0" applyFont="1" applyBorder="1" applyAlignment="1">
      <alignment vertical="top" wrapText="1"/>
    </xf>
    <xf numFmtId="0" fontId="13" fillId="0" borderId="44" xfId="0" applyFont="1" applyBorder="1" applyAlignment="1">
      <alignment horizontal="left" vertical="top" wrapText="1"/>
    </xf>
    <xf numFmtId="0" fontId="13" fillId="0" borderId="13" xfId="0" applyFont="1" applyBorder="1" applyAlignment="1">
      <alignment horizontal="left" vertical="top" wrapText="1"/>
    </xf>
    <xf numFmtId="2" fontId="11" fillId="4" borderId="0" xfId="0" applyNumberFormat="1" applyFont="1" applyFill="1" applyAlignment="1">
      <alignment horizontal="center"/>
    </xf>
    <xf numFmtId="0" fontId="11" fillId="0" borderId="0" xfId="0" applyFont="1" applyAlignment="1">
      <alignment horizontal="center" vertical="center"/>
    </xf>
    <xf numFmtId="0" fontId="14"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39" xfId="0" applyFont="1" applyBorder="1" applyAlignment="1">
      <alignment horizontal="center" vertical="center"/>
    </xf>
    <xf numFmtId="0" fontId="11" fillId="0" borderId="29" xfId="0" applyFont="1" applyBorder="1" applyAlignment="1">
      <alignment horizontal="center" vertical="center"/>
    </xf>
    <xf numFmtId="0" fontId="11" fillId="0" borderId="3" xfId="0" applyFont="1" applyBorder="1" applyAlignment="1">
      <alignment horizontal="center" vertical="center"/>
    </xf>
    <xf numFmtId="0" fontId="14" fillId="0" borderId="49" xfId="0" applyFont="1" applyBorder="1" applyAlignment="1">
      <alignment vertical="top" wrapText="1"/>
    </xf>
    <xf numFmtId="0" fontId="14" fillId="0" borderId="36" xfId="0" applyFont="1" applyBorder="1" applyAlignment="1">
      <alignment vertical="top" wrapText="1"/>
    </xf>
    <xf numFmtId="0" fontId="14" fillId="0" borderId="38" xfId="0" applyFont="1" applyBorder="1" applyAlignment="1">
      <alignment vertical="top" wrapText="1"/>
    </xf>
    <xf numFmtId="0" fontId="11" fillId="0" borderId="36" xfId="0" applyFont="1" applyBorder="1" applyAlignment="1">
      <alignment vertical="top" wrapText="1"/>
    </xf>
    <xf numFmtId="0" fontId="11" fillId="0" borderId="44" xfId="0" applyFont="1" applyBorder="1" applyAlignment="1">
      <alignment vertical="top" wrapText="1"/>
    </xf>
    <xf numFmtId="0" fontId="14" fillId="0" borderId="44" xfId="0" applyFont="1" applyBorder="1" applyAlignment="1">
      <alignment vertical="top" wrapText="1"/>
    </xf>
    <xf numFmtId="0" fontId="14" fillId="0" borderId="13" xfId="0" applyFont="1" applyBorder="1" applyAlignment="1">
      <alignment vertical="top" wrapText="1"/>
    </xf>
    <xf numFmtId="0" fontId="14" fillId="0" borderId="30" xfId="0" applyFont="1" applyBorder="1" applyAlignment="1">
      <alignment vertical="top" wrapText="1"/>
    </xf>
    <xf numFmtId="0" fontId="13" fillId="0" borderId="41" xfId="0" applyFont="1" applyBorder="1" applyAlignment="1">
      <alignment horizontal="left" vertical="top"/>
    </xf>
    <xf numFmtId="0" fontId="13" fillId="0" borderId="41" xfId="0" quotePrefix="1" applyFont="1" applyBorder="1" applyAlignment="1">
      <alignment horizontal="left" vertical="top"/>
    </xf>
    <xf numFmtId="0" fontId="13" fillId="0" borderId="1" xfId="0" applyFont="1" applyBorder="1" applyAlignment="1">
      <alignment horizontal="left" vertical="top" wrapText="1"/>
    </xf>
    <xf numFmtId="0" fontId="11" fillId="0" borderId="39" xfId="0" applyFont="1" applyBorder="1" applyAlignment="1">
      <alignment vertical="top" wrapText="1"/>
    </xf>
    <xf numFmtId="0" fontId="11" fillId="0" borderId="29" xfId="0" applyFont="1" applyBorder="1" applyAlignment="1">
      <alignment vertical="top" wrapText="1"/>
    </xf>
    <xf numFmtId="0" fontId="11" fillId="0" borderId="2" xfId="0" applyFont="1" applyBorder="1" applyAlignment="1">
      <alignment vertical="top" wrapText="1"/>
    </xf>
    <xf numFmtId="0" fontId="13" fillId="0" borderId="3" xfId="0" applyFont="1" applyBorder="1" applyAlignment="1">
      <alignment horizontal="left" vertical="top" wrapText="1"/>
    </xf>
    <xf numFmtId="0" fontId="11" fillId="0" borderId="3" xfId="0" applyFont="1" applyBorder="1" applyAlignment="1">
      <alignment vertical="top" wrapText="1"/>
    </xf>
    <xf numFmtId="0" fontId="14" fillId="0" borderId="3" xfId="0" applyFont="1" applyBorder="1" applyAlignment="1">
      <alignment vertical="top" wrapText="1"/>
    </xf>
    <xf numFmtId="0" fontId="14" fillId="0" borderId="59" xfId="0" applyFont="1" applyBorder="1" applyAlignment="1">
      <alignment vertical="center" wrapText="1"/>
    </xf>
    <xf numFmtId="0" fontId="1" fillId="0" borderId="10" xfId="0" applyFont="1" applyBorder="1" applyAlignment="1">
      <alignment horizontal="left"/>
    </xf>
    <xf numFmtId="0" fontId="35" fillId="0" borderId="51" xfId="0" applyFont="1" applyBorder="1" applyAlignment="1">
      <alignment vertical="center" wrapText="1"/>
    </xf>
    <xf numFmtId="0" fontId="35" fillId="0" borderId="33" xfId="0" applyFont="1" applyBorder="1" applyAlignment="1">
      <alignment vertical="center" wrapText="1"/>
    </xf>
    <xf numFmtId="0" fontId="35" fillId="0" borderId="32" xfId="0" applyFont="1" applyBorder="1" applyAlignment="1">
      <alignment vertical="center" wrapText="1"/>
    </xf>
    <xf numFmtId="0" fontId="35" fillId="3" borderId="2" xfId="0" applyFont="1" applyFill="1" applyBorder="1" applyAlignment="1">
      <alignment horizontal="left"/>
    </xf>
    <xf numFmtId="0" fontId="35" fillId="3" borderId="20" xfId="0" applyFont="1" applyFill="1" applyBorder="1" applyAlignment="1">
      <alignment horizontal="left"/>
    </xf>
    <xf numFmtId="0" fontId="35" fillId="3" borderId="43" xfId="0" quotePrefix="1" applyFont="1" applyFill="1" applyBorder="1" applyAlignment="1">
      <alignment horizontal="left" vertical="top"/>
    </xf>
    <xf numFmtId="0" fontId="35" fillId="3" borderId="10" xfId="0" applyFont="1" applyFill="1" applyBorder="1" applyAlignment="1">
      <alignment horizontal="left" vertical="top"/>
    </xf>
    <xf numFmtId="0" fontId="35" fillId="3" borderId="10" xfId="0" applyFont="1" applyFill="1" applyBorder="1" applyAlignment="1">
      <alignment horizontal="left"/>
    </xf>
    <xf numFmtId="0" fontId="35" fillId="3" borderId="28" xfId="0" applyFont="1" applyFill="1" applyBorder="1" applyAlignment="1">
      <alignment horizontal="left"/>
    </xf>
    <xf numFmtId="0" fontId="35" fillId="3" borderId="34" xfId="0" applyFont="1" applyFill="1" applyBorder="1" applyAlignment="1">
      <alignment horizontal="left" vertical="top"/>
    </xf>
    <xf numFmtId="0" fontId="41" fillId="3" borderId="43" xfId="0" applyFont="1" applyFill="1" applyBorder="1" applyAlignment="1">
      <alignment horizontal="left"/>
    </xf>
    <xf numFmtId="0" fontId="41" fillId="3" borderId="10" xfId="0" applyFont="1" applyFill="1" applyBorder="1" applyAlignment="1">
      <alignment horizontal="left"/>
    </xf>
    <xf numFmtId="0" fontId="41" fillId="3" borderId="34" xfId="0" applyFont="1" applyFill="1" applyBorder="1" applyAlignment="1">
      <alignment horizontal="left"/>
    </xf>
    <xf numFmtId="0" fontId="35" fillId="0" borderId="10" xfId="0" quotePrefix="1" applyFont="1" applyBorder="1" applyAlignment="1">
      <alignment horizontal="left"/>
    </xf>
    <xf numFmtId="0" fontId="35" fillId="0" borderId="34" xfId="0" quotePrefix="1" applyFont="1" applyBorder="1" applyAlignment="1">
      <alignment horizontal="left"/>
    </xf>
    <xf numFmtId="0" fontId="35" fillId="3" borderId="50" xfId="0" quotePrefix="1" applyFont="1" applyFill="1" applyBorder="1" applyAlignment="1">
      <alignment horizontal="left" vertical="top"/>
    </xf>
    <xf numFmtId="0" fontId="35" fillId="3" borderId="11" xfId="0" applyFont="1" applyFill="1" applyBorder="1" applyAlignment="1">
      <alignment horizontal="left" vertical="top"/>
    </xf>
    <xf numFmtId="0" fontId="35" fillId="3" borderId="49" xfId="0" applyFont="1" applyFill="1" applyBorder="1" applyAlignment="1">
      <alignment horizontal="left" vertical="top"/>
    </xf>
    <xf numFmtId="0" fontId="35" fillId="3" borderId="0" xfId="0" applyFont="1" applyFill="1" applyAlignment="1">
      <alignment horizontal="left"/>
    </xf>
    <xf numFmtId="0" fontId="35" fillId="3" borderId="19" xfId="0" applyFont="1" applyFill="1" applyBorder="1" applyAlignment="1">
      <alignment horizontal="left"/>
    </xf>
    <xf numFmtId="0" fontId="35" fillId="3" borderId="27" xfId="0" applyFont="1" applyFill="1" applyBorder="1" applyAlignment="1">
      <alignment horizontal="center"/>
    </xf>
    <xf numFmtId="0" fontId="35" fillId="3" borderId="10" xfId="0" applyFont="1" applyFill="1" applyBorder="1" applyAlignment="1">
      <alignment horizontal="center"/>
    </xf>
    <xf numFmtId="0" fontId="35" fillId="3" borderId="28" xfId="0" applyFont="1" applyFill="1" applyBorder="1" applyAlignment="1">
      <alignment horizontal="center"/>
    </xf>
    <xf numFmtId="0" fontId="35" fillId="0" borderId="43" xfId="0" quotePrefix="1" applyFont="1" applyBorder="1" applyAlignment="1">
      <alignment horizontal="left" vertical="top"/>
    </xf>
    <xf numFmtId="0" fontId="35" fillId="0" borderId="10" xfId="0" applyFont="1" applyBorder="1" applyAlignment="1">
      <alignment horizontal="left" vertical="top"/>
    </xf>
    <xf numFmtId="0" fontId="35" fillId="0" borderId="10" xfId="0" applyFont="1" applyBorder="1" applyAlignment="1">
      <alignment horizontal="left"/>
    </xf>
    <xf numFmtId="0" fontId="35" fillId="0" borderId="43" xfId="0" quotePrefix="1" applyFont="1" applyBorder="1" applyAlignment="1">
      <alignment horizontal="left"/>
    </xf>
    <xf numFmtId="0" fontId="0" fillId="3" borderId="2" xfId="0" applyFill="1" applyBorder="1" applyAlignment="1">
      <alignment horizontal="left"/>
    </xf>
    <xf numFmtId="0" fontId="11" fillId="3" borderId="2" xfId="0" applyFont="1" applyFill="1" applyBorder="1" applyAlignment="1">
      <alignment horizontal="center"/>
    </xf>
    <xf numFmtId="0" fontId="0" fillId="3" borderId="2" xfId="0" applyFill="1" applyBorder="1" applyAlignment="1">
      <alignment horizontal="center"/>
    </xf>
    <xf numFmtId="0" fontId="19" fillId="3" borderId="2" xfId="1" applyFill="1" applyBorder="1" applyAlignment="1" applyProtection="1"/>
    <xf numFmtId="0" fontId="0" fillId="3" borderId="2" xfId="0" applyFill="1" applyBorder="1"/>
    <xf numFmtId="0" fontId="0" fillId="3" borderId="20" xfId="0" applyFill="1" applyBorder="1"/>
    <xf numFmtId="0" fontId="0" fillId="3" borderId="27" xfId="0" applyFill="1" applyBorder="1" applyAlignment="1">
      <alignment horizontal="center"/>
    </xf>
    <xf numFmtId="0" fontId="0" fillId="3" borderId="10" xfId="0" applyFill="1" applyBorder="1" applyAlignment="1">
      <alignment horizontal="center"/>
    </xf>
    <xf numFmtId="0" fontId="0" fillId="3" borderId="27" xfId="0" applyFill="1" applyBorder="1" applyAlignment="1">
      <alignment horizontal="left"/>
    </xf>
    <xf numFmtId="0" fontId="0" fillId="3" borderId="28" xfId="0" applyFill="1" applyBorder="1" applyAlignment="1">
      <alignment horizontal="center"/>
    </xf>
    <xf numFmtId="0" fontId="11" fillId="3" borderId="43" xfId="0" applyFont="1" applyFill="1" applyBorder="1" applyAlignment="1">
      <alignment horizontal="right"/>
    </xf>
    <xf numFmtId="0" fontId="11" fillId="3" borderId="34" xfId="0" applyFont="1" applyFill="1" applyBorder="1" applyAlignment="1">
      <alignment horizontal="right"/>
    </xf>
    <xf numFmtId="0" fontId="9" fillId="3" borderId="2" xfId="0" applyFont="1" applyFill="1" applyBorder="1" applyAlignment="1">
      <alignment horizontal="center"/>
    </xf>
    <xf numFmtId="0" fontId="9" fillId="3" borderId="20" xfId="0" applyFont="1" applyFill="1" applyBorder="1" applyAlignment="1">
      <alignment horizontal="center"/>
    </xf>
    <xf numFmtId="0" fontId="11" fillId="3" borderId="45" xfId="0" applyFont="1" applyFill="1" applyBorder="1" applyAlignment="1">
      <alignment horizontal="center"/>
    </xf>
    <xf numFmtId="0" fontId="0" fillId="0" borderId="46" xfId="0" applyBorder="1"/>
    <xf numFmtId="0" fontId="7" fillId="3" borderId="16" xfId="0" applyFont="1"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9" fillId="3" borderId="27" xfId="0" applyFont="1" applyFill="1" applyBorder="1" applyAlignment="1">
      <alignment horizontal="center"/>
    </xf>
    <xf numFmtId="0" fontId="9" fillId="3" borderId="10" xfId="0" applyFont="1" applyFill="1" applyBorder="1" applyAlignment="1">
      <alignment horizontal="center"/>
    </xf>
    <xf numFmtId="0" fontId="11" fillId="3" borderId="18" xfId="0" applyFont="1" applyFill="1" applyBorder="1" applyAlignment="1">
      <alignment horizontal="left"/>
    </xf>
    <xf numFmtId="0" fontId="11" fillId="3" borderId="0" xfId="0" applyFont="1" applyFill="1" applyAlignment="1">
      <alignment horizontal="left"/>
    </xf>
    <xf numFmtId="0" fontId="11" fillId="3" borderId="19" xfId="0" applyFont="1" applyFill="1" applyBorder="1" applyAlignment="1">
      <alignment horizontal="left"/>
    </xf>
    <xf numFmtId="0" fontId="28" fillId="0" borderId="2" xfId="0" applyFont="1" applyBorder="1" applyAlignment="1">
      <alignment horizontal="center" vertical="top" wrapText="1"/>
    </xf>
    <xf numFmtId="0" fontId="11" fillId="3" borderId="18" xfId="0" applyFont="1" applyFill="1" applyBorder="1" applyAlignment="1">
      <alignment horizontal="right"/>
    </xf>
    <xf numFmtId="0" fontId="11" fillId="3" borderId="0" xfId="0" applyFont="1" applyFill="1" applyAlignment="1">
      <alignment horizontal="right"/>
    </xf>
    <xf numFmtId="0" fontId="11" fillId="3" borderId="5" xfId="0" applyFont="1" applyFill="1" applyBorder="1" applyAlignment="1">
      <alignment horizontal="right"/>
    </xf>
    <xf numFmtId="0" fontId="11" fillId="3" borderId="2" xfId="0" applyFont="1" applyFill="1" applyBorder="1" applyAlignment="1">
      <alignment horizontal="right"/>
    </xf>
    <xf numFmtId="0" fontId="0" fillId="0" borderId="10" xfId="0" applyBorder="1" applyAlignment="1">
      <alignment horizontal="center"/>
    </xf>
    <xf numFmtId="0" fontId="0" fillId="3" borderId="10" xfId="0" applyFill="1" applyBorder="1" applyAlignment="1">
      <alignment horizontal="left"/>
    </xf>
    <xf numFmtId="0" fontId="0" fillId="3" borderId="34" xfId="0" applyFill="1" applyBorder="1" applyAlignment="1">
      <alignment horizontal="left"/>
    </xf>
    <xf numFmtId="0" fontId="11" fillId="3" borderId="45" xfId="0" applyFont="1" applyFill="1" applyBorder="1" applyAlignment="1">
      <alignment horizontal="center" wrapText="1"/>
    </xf>
    <xf numFmtId="0" fontId="11" fillId="3" borderId="46" xfId="0" applyFont="1" applyFill="1" applyBorder="1" applyAlignment="1">
      <alignment horizontal="center" wrapText="1"/>
    </xf>
    <xf numFmtId="0" fontId="11" fillId="3" borderId="47" xfId="0" applyFont="1" applyFill="1" applyBorder="1" applyAlignment="1">
      <alignment horizontal="center" wrapText="1"/>
    </xf>
    <xf numFmtId="0" fontId="0" fillId="3" borderId="7" xfId="0" applyFill="1" applyBorder="1"/>
    <xf numFmtId="0" fontId="0" fillId="3" borderId="23" xfId="0" applyFill="1" applyBorder="1"/>
    <xf numFmtId="0" fontId="27" fillId="2" borderId="51" xfId="0" applyFont="1" applyFill="1" applyBorder="1" applyAlignment="1">
      <alignment horizontal="center"/>
    </xf>
    <xf numFmtId="0" fontId="27" fillId="2" borderId="33" xfId="0" applyFont="1" applyFill="1" applyBorder="1" applyAlignment="1">
      <alignment horizontal="center"/>
    </xf>
    <xf numFmtId="0" fontId="27" fillId="2" borderId="32" xfId="0" applyFont="1" applyFill="1" applyBorder="1" applyAlignment="1">
      <alignment horizontal="center"/>
    </xf>
    <xf numFmtId="0" fontId="35" fillId="0" borderId="43" xfId="0" quotePrefix="1" applyFont="1" applyBorder="1" applyAlignment="1">
      <alignment horizontal="left" wrapText="1"/>
    </xf>
    <xf numFmtId="0" fontId="35" fillId="0" borderId="10" xfId="0" applyFont="1" applyBorder="1" applyAlignment="1">
      <alignment horizontal="left" wrapText="1"/>
    </xf>
    <xf numFmtId="0" fontId="35" fillId="0" borderId="43" xfId="0" applyFont="1" applyBorder="1" applyAlignment="1">
      <alignment horizontal="left" wrapText="1"/>
    </xf>
    <xf numFmtId="0" fontId="11" fillId="3" borderId="50" xfId="0" applyFont="1" applyFill="1" applyBorder="1" applyAlignment="1">
      <alignment horizontal="left" vertical="top" wrapText="1"/>
    </xf>
    <xf numFmtId="0" fontId="0" fillId="0" borderId="11" xfId="0" applyBorder="1"/>
    <xf numFmtId="0" fontId="0" fillId="0" borderId="49" xfId="0" applyBorder="1"/>
    <xf numFmtId="0" fontId="0" fillId="0" borderId="22" xfId="0" applyBorder="1"/>
    <xf numFmtId="0" fontId="0" fillId="0" borderId="7" xfId="0" applyBorder="1"/>
    <xf numFmtId="0" fontId="0" fillId="0" borderId="55" xfId="0" applyBorder="1"/>
    <xf numFmtId="0" fontId="35" fillId="3" borderId="29" xfId="0" applyFont="1" applyFill="1" applyBorder="1" applyAlignment="1">
      <alignment horizontal="left"/>
    </xf>
    <xf numFmtId="0" fontId="35" fillId="3" borderId="52" xfId="0" applyFont="1" applyFill="1" applyBorder="1" applyAlignment="1">
      <alignment horizontal="left"/>
    </xf>
    <xf numFmtId="0" fontId="35" fillId="3" borderId="43" xfId="0" quotePrefix="1" applyFont="1" applyFill="1" applyBorder="1" applyAlignment="1">
      <alignment horizontal="left"/>
    </xf>
    <xf numFmtId="0" fontId="40" fillId="3" borderId="13" xfId="0" applyFont="1" applyFill="1" applyBorder="1" applyAlignment="1">
      <alignment horizontal="center"/>
    </xf>
    <xf numFmtId="0" fontId="40" fillId="3" borderId="53" xfId="0" applyFont="1" applyFill="1" applyBorder="1" applyAlignment="1">
      <alignment horizontal="center"/>
    </xf>
    <xf numFmtId="0" fontId="35" fillId="3" borderId="39" xfId="0" applyFont="1" applyFill="1" applyBorder="1" applyAlignment="1">
      <alignment horizontal="left"/>
    </xf>
    <xf numFmtId="0" fontId="35" fillId="3" borderId="54" xfId="0" applyFont="1" applyFill="1" applyBorder="1" applyAlignment="1">
      <alignment horizontal="left"/>
    </xf>
    <xf numFmtId="0" fontId="7" fillId="3" borderId="17" xfId="0" applyFont="1" applyFill="1" applyBorder="1" applyAlignment="1">
      <alignment horizontal="center"/>
    </xf>
    <xf numFmtId="0" fontId="0" fillId="3" borderId="34" xfId="0" applyFill="1" applyBorder="1"/>
    <xf numFmtId="0" fontId="11" fillId="3" borderId="22" xfId="0" applyFont="1" applyFill="1" applyBorder="1" applyAlignment="1">
      <alignment horizontal="left"/>
    </xf>
    <xf numFmtId="0" fontId="11" fillId="3" borderId="7" xfId="0" applyFont="1" applyFill="1" applyBorder="1" applyAlignment="1">
      <alignment horizontal="left"/>
    </xf>
    <xf numFmtId="0" fontId="11" fillId="3" borderId="23" xfId="0" applyFont="1" applyFill="1" applyBorder="1" applyAlignment="1">
      <alignment horizontal="left"/>
    </xf>
    <xf numFmtId="0" fontId="7" fillId="3" borderId="15" xfId="0" applyFont="1" applyFill="1" applyBorder="1" applyAlignment="1">
      <alignment horizontal="left" vertical="center"/>
    </xf>
    <xf numFmtId="0" fontId="7" fillId="3" borderId="16" xfId="0" applyFont="1" applyFill="1" applyBorder="1" applyAlignment="1">
      <alignment horizontal="left" vertical="center"/>
    </xf>
    <xf numFmtId="0" fontId="7" fillId="3" borderId="22" xfId="0" applyFont="1" applyFill="1" applyBorder="1" applyAlignment="1">
      <alignment horizontal="left" vertical="center"/>
    </xf>
    <xf numFmtId="0" fontId="7" fillId="3" borderId="7" xfId="0" applyFont="1" applyFill="1" applyBorder="1" applyAlignment="1">
      <alignment horizontal="left" vertical="center"/>
    </xf>
    <xf numFmtId="0" fontId="0" fillId="3" borderId="16" xfId="0" applyFill="1" applyBorder="1" applyAlignment="1">
      <alignment horizontal="left"/>
    </xf>
    <xf numFmtId="0" fontId="0" fillId="3" borderId="17" xfId="0" applyFill="1" applyBorder="1" applyAlignment="1">
      <alignment horizontal="left"/>
    </xf>
    <xf numFmtId="0" fontId="0" fillId="3" borderId="7" xfId="0" applyFill="1" applyBorder="1" applyAlignment="1">
      <alignment horizontal="left"/>
    </xf>
    <xf numFmtId="0" fontId="0" fillId="3" borderId="23" xfId="0" applyFill="1" applyBorder="1" applyAlignment="1">
      <alignment horizontal="left"/>
    </xf>
    <xf numFmtId="0" fontId="7" fillId="3" borderId="56" xfId="0" applyFont="1" applyFill="1" applyBorder="1" applyAlignment="1">
      <alignment horizontal="left"/>
    </xf>
    <xf numFmtId="0" fontId="11" fillId="3" borderId="7" xfId="0" applyFont="1" applyFill="1" applyBorder="1"/>
    <xf numFmtId="0" fontId="0" fillId="3" borderId="33" xfId="0" applyFill="1" applyBorder="1"/>
    <xf numFmtId="0" fontId="35" fillId="3" borderId="30" xfId="0" applyFont="1" applyFill="1" applyBorder="1" applyAlignment="1">
      <alignment horizontal="left"/>
    </xf>
    <xf numFmtId="0" fontId="35" fillId="3" borderId="11" xfId="0" applyFont="1" applyFill="1" applyBorder="1" applyAlignment="1">
      <alignment horizontal="left"/>
    </xf>
    <xf numFmtId="0" fontId="35" fillId="3" borderId="57" xfId="0" applyFont="1" applyFill="1" applyBorder="1" applyAlignment="1">
      <alignment horizontal="left"/>
    </xf>
    <xf numFmtId="0" fontId="35" fillId="3" borderId="35" xfId="0" applyFont="1" applyFill="1" applyBorder="1" applyAlignment="1">
      <alignment horizontal="left"/>
    </xf>
    <xf numFmtId="0" fontId="35" fillId="3" borderId="37" xfId="0" applyFont="1" applyFill="1" applyBorder="1" applyAlignment="1">
      <alignment horizontal="left"/>
    </xf>
    <xf numFmtId="0" fontId="35" fillId="3" borderId="9" xfId="0" applyFont="1" applyFill="1" applyBorder="1" applyAlignment="1">
      <alignment horizontal="left"/>
    </xf>
    <xf numFmtId="0" fontId="35" fillId="3" borderId="58" xfId="0" applyFont="1" applyFill="1" applyBorder="1" applyAlignment="1">
      <alignment horizontal="left"/>
    </xf>
    <xf numFmtId="0" fontId="35" fillId="3" borderId="10" xfId="0" quotePrefix="1" applyFont="1" applyFill="1" applyBorder="1" applyAlignment="1">
      <alignment horizontal="left" vertical="top" wrapText="1"/>
    </xf>
    <xf numFmtId="0" fontId="0" fillId="0" borderId="9" xfId="0" applyBorder="1" applyAlignment="1">
      <alignment horizontal="center"/>
    </xf>
    <xf numFmtId="0" fontId="35" fillId="0" borderId="43" xfId="0" applyFont="1" applyBorder="1" applyAlignment="1">
      <alignment horizontal="left"/>
    </xf>
    <xf numFmtId="0" fontId="35" fillId="3" borderId="29" xfId="0" applyFont="1" applyFill="1" applyBorder="1" applyAlignment="1">
      <alignment horizontal="center"/>
    </xf>
    <xf numFmtId="0" fontId="35" fillId="3" borderId="41" xfId="0" applyFont="1" applyFill="1" applyBorder="1" applyAlignment="1">
      <alignment horizontal="center"/>
    </xf>
    <xf numFmtId="0" fontId="35" fillId="3" borderId="39" xfId="0" applyFont="1" applyFill="1" applyBorder="1" applyAlignment="1">
      <alignment horizontal="center"/>
    </xf>
    <xf numFmtId="0" fontId="11" fillId="0" borderId="2" xfId="0" applyFont="1" applyBorder="1" applyAlignment="1">
      <alignment horizontal="left" vertical="top"/>
    </xf>
    <xf numFmtId="0" fontId="11" fillId="0" borderId="27" xfId="0" applyFont="1" applyBorder="1" applyAlignment="1">
      <alignment horizontal="left" vertical="top"/>
    </xf>
    <xf numFmtId="0" fontId="13" fillId="0" borderId="13" xfId="0" applyFont="1" applyBorder="1" applyAlignment="1">
      <alignment horizontal="left" vertical="top" wrapText="1"/>
    </xf>
    <xf numFmtId="0" fontId="13" fillId="0" borderId="39" xfId="0" applyFont="1" applyBorder="1" applyAlignment="1">
      <alignment horizontal="left" vertical="top" wrapText="1"/>
    </xf>
    <xf numFmtId="0" fontId="11" fillId="0" borderId="13" xfId="0" applyFont="1" applyBorder="1" applyAlignment="1">
      <alignment horizontal="center" vertical="center"/>
    </xf>
    <xf numFmtId="0" fontId="11" fillId="0" borderId="41" xfId="0" applyFont="1" applyBorder="1" applyAlignment="1">
      <alignment horizontal="center" vertical="center"/>
    </xf>
    <xf numFmtId="0" fontId="11" fillId="0" borderId="39"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left" vertical="top"/>
    </xf>
    <xf numFmtId="0" fontId="11" fillId="0" borderId="57" xfId="0" applyFont="1" applyBorder="1" applyAlignment="1">
      <alignment horizontal="left" vertical="top"/>
    </xf>
    <xf numFmtId="0" fontId="11" fillId="0" borderId="35" xfId="0" applyFont="1" applyBorder="1" applyAlignment="1">
      <alignment horizontal="left" vertical="top"/>
    </xf>
    <xf numFmtId="0" fontId="11" fillId="0" borderId="19" xfId="0" applyFont="1" applyBorder="1" applyAlignment="1">
      <alignment horizontal="left" vertical="top"/>
    </xf>
    <xf numFmtId="0" fontId="11" fillId="0" borderId="37" xfId="0" applyFont="1" applyBorder="1" applyAlignment="1">
      <alignment horizontal="left" vertical="top"/>
    </xf>
    <xf numFmtId="0" fontId="11" fillId="0" borderId="58" xfId="0" applyFont="1" applyBorder="1" applyAlignment="1">
      <alignment horizontal="left" vertical="top"/>
    </xf>
    <xf numFmtId="0" fontId="11" fillId="0" borderId="59" xfId="0" applyFont="1" applyBorder="1" applyAlignment="1">
      <alignment horizontal="left" vertical="top"/>
    </xf>
    <xf numFmtId="0" fontId="11" fillId="0" borderId="23" xfId="0" applyFont="1" applyBorder="1" applyAlignment="1">
      <alignment horizontal="left" vertical="top"/>
    </xf>
    <xf numFmtId="0" fontId="14" fillId="0" borderId="30" xfId="0" applyFont="1" applyBorder="1" applyAlignment="1">
      <alignment horizontal="left" vertical="top"/>
    </xf>
    <xf numFmtId="0" fontId="14" fillId="0" borderId="57" xfId="0" applyFont="1" applyBorder="1" applyAlignment="1">
      <alignment horizontal="left" vertical="top"/>
    </xf>
    <xf numFmtId="0" fontId="14" fillId="0" borderId="35" xfId="0" applyFont="1" applyBorder="1" applyAlignment="1">
      <alignment horizontal="left" vertical="top"/>
    </xf>
    <xf numFmtId="0" fontId="14" fillId="0" borderId="19" xfId="0" applyFont="1" applyBorder="1" applyAlignment="1">
      <alignment horizontal="left" vertical="top"/>
    </xf>
    <xf numFmtId="0" fontId="14" fillId="0" borderId="37" xfId="0" applyFont="1" applyBorder="1" applyAlignment="1">
      <alignment horizontal="left" vertical="top"/>
    </xf>
    <xf numFmtId="0" fontId="14" fillId="0" borderId="58" xfId="0" applyFont="1" applyBorder="1" applyAlignment="1">
      <alignment horizontal="left" vertical="top"/>
    </xf>
    <xf numFmtId="0" fontId="14" fillId="0" borderId="59" xfId="0" applyFont="1" applyBorder="1" applyAlignment="1">
      <alignment horizontal="left" vertical="top"/>
    </xf>
    <xf numFmtId="0" fontId="14" fillId="0" borderId="23" xfId="0" applyFont="1" applyBorder="1" applyAlignment="1">
      <alignment horizontal="left" vertical="top"/>
    </xf>
    <xf numFmtId="0" fontId="14" fillId="0" borderId="14" xfId="0" applyFont="1" applyBorder="1" applyAlignment="1">
      <alignment horizontal="left" vertical="top"/>
    </xf>
    <xf numFmtId="0" fontId="14" fillId="0" borderId="17" xfId="0" applyFont="1" applyBorder="1" applyAlignment="1">
      <alignment horizontal="left" vertical="top"/>
    </xf>
    <xf numFmtId="0" fontId="11" fillId="0" borderId="0" xfId="0" applyFont="1" applyAlignment="1">
      <alignment horizontal="left" vertical="top"/>
    </xf>
    <xf numFmtId="0" fontId="11" fillId="0" borderId="39" xfId="0" applyFont="1" applyBorder="1" applyAlignment="1">
      <alignment horizontal="left" vertical="top"/>
    </xf>
    <xf numFmtId="0" fontId="16" fillId="2" borderId="51"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2" xfId="0" applyFont="1" applyFill="1" applyBorder="1" applyAlignment="1">
      <alignment horizontal="center" vertical="center"/>
    </xf>
    <xf numFmtId="0" fontId="14" fillId="0" borderId="3" xfId="0" applyFont="1" applyBorder="1" applyAlignment="1">
      <alignment horizontal="left" vertical="top"/>
    </xf>
    <xf numFmtId="0" fontId="14" fillId="0" borderId="21" xfId="0" applyFont="1" applyBorder="1" applyAlignment="1">
      <alignment horizontal="left" vertical="top"/>
    </xf>
    <xf numFmtId="0" fontId="11" fillId="0" borderId="54" xfId="0" applyFont="1" applyBorder="1" applyAlignment="1">
      <alignment horizontal="left" vertical="top"/>
    </xf>
    <xf numFmtId="0" fontId="14" fillId="0" borderId="2" xfId="0" applyFont="1" applyBorder="1" applyAlignment="1">
      <alignment horizontal="left" vertical="top"/>
    </xf>
    <xf numFmtId="0" fontId="14" fillId="0" borderId="20" xfId="0" applyFont="1" applyBorder="1" applyAlignment="1">
      <alignment horizontal="left" vertical="top"/>
    </xf>
    <xf numFmtId="0" fontId="13" fillId="0" borderId="29" xfId="0" applyFont="1" applyBorder="1" applyAlignment="1">
      <alignment horizontal="left" vertical="top" wrapText="1"/>
    </xf>
    <xf numFmtId="0" fontId="13" fillId="0" borderId="41" xfId="0" applyFont="1" applyBorder="1" applyAlignment="1">
      <alignment horizontal="left" vertical="top" wrapText="1"/>
    </xf>
    <xf numFmtId="0" fontId="14" fillId="0" borderId="14" xfId="0" applyFont="1" applyBorder="1" applyAlignment="1">
      <alignment horizontal="left"/>
    </xf>
    <xf numFmtId="0" fontId="14" fillId="0" borderId="17" xfId="0" applyFont="1" applyBorder="1" applyAlignment="1">
      <alignment horizontal="left"/>
    </xf>
    <xf numFmtId="0" fontId="14" fillId="0" borderId="37" xfId="0" applyFont="1" applyBorder="1" applyAlignment="1">
      <alignment horizontal="left"/>
    </xf>
    <xf numFmtId="0" fontId="14" fillId="0" borderId="58" xfId="0" applyFont="1" applyBorder="1" applyAlignment="1">
      <alignment horizontal="left"/>
    </xf>
    <xf numFmtId="0" fontId="14" fillId="0" borderId="30" xfId="0" applyFont="1" applyBorder="1" applyAlignment="1">
      <alignment horizontal="left"/>
    </xf>
    <xf numFmtId="0" fontId="14" fillId="0" borderId="57" xfId="0" applyFont="1" applyBorder="1" applyAlignment="1">
      <alignment horizontal="left"/>
    </xf>
    <xf numFmtId="0" fontId="14" fillId="0" borderId="27" xfId="0" applyFont="1" applyBorder="1" applyAlignment="1">
      <alignment horizontal="left" vertical="center" wrapText="1"/>
    </xf>
    <xf numFmtId="0" fontId="14" fillId="0" borderId="10" xfId="0" applyFont="1" applyBorder="1" applyAlignment="1">
      <alignment horizontal="left"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31" fillId="8" borderId="4" xfId="0" applyFont="1" applyFill="1" applyBorder="1" applyAlignment="1">
      <alignment horizontal="left"/>
    </xf>
    <xf numFmtId="0" fontId="31" fillId="8" borderId="1" xfId="0" applyFont="1" applyFill="1" applyBorder="1" applyAlignment="1">
      <alignment horizontal="left"/>
    </xf>
    <xf numFmtId="0" fontId="31" fillId="8" borderId="12" xfId="0" applyFont="1" applyFill="1" applyBorder="1" applyAlignment="1">
      <alignment horizontal="left"/>
    </xf>
    <xf numFmtId="0" fontId="31" fillId="8" borderId="6" xfId="0" applyFont="1" applyFill="1" applyBorder="1" applyAlignment="1">
      <alignment horizontal="left"/>
    </xf>
    <xf numFmtId="0" fontId="31" fillId="8" borderId="3" xfId="0" applyFont="1" applyFill="1" applyBorder="1" applyAlignment="1">
      <alignment horizontal="left"/>
    </xf>
    <xf numFmtId="0" fontId="31" fillId="8" borderId="21" xfId="0" applyFont="1" applyFill="1" applyBorder="1" applyAlignment="1">
      <alignment horizontal="left"/>
    </xf>
    <xf numFmtId="0" fontId="31" fillId="8" borderId="24" xfId="0" applyFont="1" applyFill="1" applyBorder="1" applyAlignment="1">
      <alignment horizontal="left"/>
    </xf>
    <xf numFmtId="0" fontId="31" fillId="8" borderId="45" xfId="0" applyFont="1" applyFill="1" applyBorder="1" applyAlignment="1">
      <alignment horizontal="left"/>
    </xf>
    <xf numFmtId="0" fontId="16" fillId="2" borderId="16"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59" xfId="0" applyFont="1" applyBorder="1" applyAlignment="1">
      <alignment horizontal="left" vertical="center" wrapText="1"/>
    </xf>
    <xf numFmtId="0" fontId="14" fillId="0" borderId="7"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30" xfId="0" applyFont="1" applyBorder="1" applyAlignment="1">
      <alignment horizontal="left" vertical="center" wrapText="1"/>
    </xf>
    <xf numFmtId="0" fontId="14" fillId="0" borderId="11" xfId="0" applyFont="1" applyBorder="1" applyAlignment="1">
      <alignment horizontal="left" vertical="center" wrapText="1"/>
    </xf>
    <xf numFmtId="0" fontId="23" fillId="2" borderId="22" xfId="0" applyFont="1" applyFill="1" applyBorder="1" applyAlignment="1">
      <alignment horizontal="center"/>
    </xf>
    <xf numFmtId="0" fontId="23" fillId="2" borderId="7" xfId="0" applyFont="1" applyFill="1" applyBorder="1" applyAlignment="1">
      <alignment horizontal="center"/>
    </xf>
    <xf numFmtId="0" fontId="23" fillId="2" borderId="23" xfId="0" applyFont="1" applyFill="1" applyBorder="1" applyAlignment="1">
      <alignment horizontal="center"/>
    </xf>
    <xf numFmtId="0" fontId="2" fillId="0" borderId="60" xfId="0" applyFont="1" applyBorder="1" applyAlignment="1">
      <alignment horizontal="center" vertical="center"/>
    </xf>
    <xf numFmtId="0" fontId="2" fillId="0" borderId="32" xfId="0" applyFont="1" applyBorder="1" applyAlignment="1">
      <alignment horizontal="center" vertical="center"/>
    </xf>
    <xf numFmtId="0" fontId="16" fillId="8" borderId="51" xfId="0" applyFont="1" applyFill="1" applyBorder="1" applyAlignment="1">
      <alignment horizontal="center" vertical="center"/>
    </xf>
    <xf numFmtId="0" fontId="16" fillId="8" borderId="33" xfId="0" applyFont="1" applyFill="1" applyBorder="1" applyAlignment="1">
      <alignment horizontal="center" vertical="center"/>
    </xf>
    <xf numFmtId="0" fontId="11" fillId="0" borderId="44" xfId="0" applyFont="1" applyBorder="1" applyAlignment="1">
      <alignment horizontal="center" vertical="center"/>
    </xf>
    <xf numFmtId="0" fontId="48" fillId="0" borderId="29" xfId="0" applyFont="1" applyBorder="1" applyAlignment="1">
      <alignment horizontal="left" vertical="top" wrapText="1"/>
    </xf>
    <xf numFmtId="0" fontId="48" fillId="0" borderId="41" xfId="0" applyFont="1" applyBorder="1" applyAlignment="1">
      <alignment horizontal="left" vertical="top"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 fillId="0" borderId="33" xfId="0" applyFont="1" applyBorder="1" applyAlignment="1">
      <alignment horizontal="center" vertical="center"/>
    </xf>
    <xf numFmtId="0" fontId="11" fillId="0" borderId="30" xfId="0" applyFont="1" applyBorder="1" applyAlignment="1">
      <alignment horizontal="left"/>
    </xf>
    <xf numFmtId="0" fontId="11" fillId="0" borderId="11" xfId="0" applyFont="1" applyBorder="1" applyAlignment="1">
      <alignment horizontal="left"/>
    </xf>
    <xf numFmtId="0" fontId="13" fillId="0" borderId="65" xfId="0" applyFont="1" applyBorder="1" applyAlignment="1">
      <alignment horizontal="left" vertical="top" wrapText="1"/>
    </xf>
    <xf numFmtId="0" fontId="13" fillId="0" borderId="36" xfId="0" applyFont="1" applyBorder="1" applyAlignment="1">
      <alignment horizontal="left" vertical="top" wrapText="1"/>
    </xf>
    <xf numFmtId="0" fontId="13" fillId="0" borderId="41" xfId="0" applyFont="1" applyBorder="1" applyAlignment="1">
      <alignment horizontal="left" vertical="top"/>
    </xf>
    <xf numFmtId="0" fontId="13" fillId="0" borderId="39" xfId="0" applyFont="1" applyBorder="1" applyAlignment="1">
      <alignment horizontal="left" vertical="top"/>
    </xf>
    <xf numFmtId="0" fontId="3" fillId="0" borderId="29" xfId="0" applyFont="1" applyBorder="1" applyAlignment="1">
      <alignment horizontal="left" vertical="top" wrapText="1"/>
    </xf>
    <xf numFmtId="0" fontId="3" fillId="0" borderId="41" xfId="0" applyFont="1" applyBorder="1" applyAlignment="1">
      <alignment horizontal="left" vertical="top" wrapText="1"/>
    </xf>
    <xf numFmtId="0" fontId="3" fillId="0" borderId="39" xfId="0" applyFont="1" applyBorder="1" applyAlignment="1">
      <alignment horizontal="left" vertical="top" wrapText="1"/>
    </xf>
    <xf numFmtId="0" fontId="16" fillId="2" borderId="22"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3" xfId="0" applyFont="1" applyFill="1" applyBorder="1" applyAlignment="1">
      <alignment horizontal="center" vertical="center"/>
    </xf>
    <xf numFmtId="0" fontId="14" fillId="0" borderId="27" xfId="0" applyFont="1" applyBorder="1" applyAlignment="1">
      <alignment horizontal="left" vertical="top"/>
    </xf>
    <xf numFmtId="0" fontId="14" fillId="0" borderId="13" xfId="0" applyFont="1" applyBorder="1" applyAlignment="1">
      <alignment horizontal="center" vertical="center"/>
    </xf>
    <xf numFmtId="0" fontId="14" fillId="0" borderId="41" xfId="0" applyFont="1" applyBorder="1" applyAlignment="1">
      <alignment horizontal="center" vertical="center"/>
    </xf>
    <xf numFmtId="0" fontId="14" fillId="0" borderId="44" xfId="0" applyFont="1" applyBorder="1" applyAlignment="1">
      <alignment horizontal="center" vertical="center"/>
    </xf>
    <xf numFmtId="0" fontId="11" fillId="0" borderId="30" xfId="0" applyFont="1" applyBorder="1" applyAlignment="1">
      <alignment horizontal="center"/>
    </xf>
    <xf numFmtId="0" fontId="11" fillId="0" borderId="11" xfId="0" applyFont="1" applyBorder="1" applyAlignment="1">
      <alignment horizontal="center"/>
    </xf>
    <xf numFmtId="0" fontId="11" fillId="0" borderId="35" xfId="0" applyFont="1" applyBorder="1" applyAlignment="1">
      <alignment horizontal="center"/>
    </xf>
    <xf numFmtId="0" fontId="11" fillId="0" borderId="0" xfId="0" applyFont="1" applyAlignment="1">
      <alignment horizontal="center"/>
    </xf>
    <xf numFmtId="0" fontId="11" fillId="0" borderId="37" xfId="0" applyFont="1" applyBorder="1" applyAlignment="1">
      <alignment horizontal="center"/>
    </xf>
    <xf numFmtId="0" fontId="11" fillId="0" borderId="9" xfId="0" applyFont="1" applyBorder="1" applyAlignment="1">
      <alignment horizontal="center"/>
    </xf>
    <xf numFmtId="0" fontId="14" fillId="0" borderId="39" xfId="0" applyFont="1" applyBorder="1" applyAlignment="1">
      <alignment horizontal="left" vertical="top"/>
    </xf>
    <xf numFmtId="0" fontId="14" fillId="0" borderId="28" xfId="0" applyFont="1" applyBorder="1" applyAlignment="1">
      <alignment horizontal="left" vertical="top"/>
    </xf>
    <xf numFmtId="0" fontId="14" fillId="0" borderId="14" xfId="0" applyFont="1" applyBorder="1" applyAlignment="1">
      <alignment horizontal="left" vertical="center" wrapText="1"/>
    </xf>
    <xf numFmtId="0" fontId="14" fillId="0" borderId="16" xfId="0" applyFont="1" applyBorder="1" applyAlignment="1">
      <alignment horizontal="left" vertical="center" wrapText="1"/>
    </xf>
    <xf numFmtId="0" fontId="0" fillId="0" borderId="2" xfId="0" applyBorder="1" applyAlignment="1">
      <alignment horizontal="left"/>
    </xf>
    <xf numFmtId="0" fontId="0" fillId="0" borderId="2" xfId="0" applyBorder="1" applyAlignment="1">
      <alignment horizontal="center"/>
    </xf>
    <xf numFmtId="0" fontId="0" fillId="0" borderId="2" xfId="0" applyBorder="1" applyAlignment="1">
      <alignment horizontal="left" vertical="top" wrapText="1"/>
    </xf>
    <xf numFmtId="0" fontId="0" fillId="0" borderId="2" xfId="0" applyBorder="1" applyAlignment="1">
      <alignment horizontal="center" vertical="center"/>
    </xf>
    <xf numFmtId="0" fontId="0" fillId="0" borderId="2" xfId="0" applyBorder="1" applyAlignment="1">
      <alignment horizontal="left" wrapText="1"/>
    </xf>
    <xf numFmtId="0" fontId="0" fillId="0" borderId="27" xfId="0" applyBorder="1" applyAlignment="1">
      <alignment horizontal="left"/>
    </xf>
    <xf numFmtId="0" fontId="0" fillId="0" borderId="34" xfId="0" applyBorder="1" applyAlignment="1">
      <alignment horizontal="left"/>
    </xf>
    <xf numFmtId="0" fontId="38" fillId="9" borderId="2" xfId="0" applyFont="1" applyFill="1" applyBorder="1" applyAlignment="1">
      <alignment horizontal="center" vertical="center"/>
    </xf>
    <xf numFmtId="0" fontId="0" fillId="0" borderId="27" xfId="0" applyBorder="1" applyAlignment="1">
      <alignment horizontal="center"/>
    </xf>
    <xf numFmtId="0" fontId="0" fillId="0" borderId="34" xfId="0" applyBorder="1" applyAlignment="1">
      <alignment horizontal="center"/>
    </xf>
    <xf numFmtId="0" fontId="34" fillId="0" borderId="27" xfId="0" applyFont="1" applyBorder="1" applyAlignment="1">
      <alignment horizontal="left"/>
    </xf>
    <xf numFmtId="0" fontId="34" fillId="0" borderId="10" xfId="0" applyFont="1" applyBorder="1" applyAlignment="1">
      <alignment horizontal="left"/>
    </xf>
    <xf numFmtId="0" fontId="34" fillId="0" borderId="34" xfId="0" applyFont="1" applyBorder="1" applyAlignment="1">
      <alignment horizontal="left"/>
    </xf>
    <xf numFmtId="0" fontId="34" fillId="0" borderId="27" xfId="0" applyFont="1" applyBorder="1" applyAlignment="1">
      <alignment horizontal="center"/>
    </xf>
    <xf numFmtId="0" fontId="34" fillId="0" borderId="10" xfId="0" applyFont="1" applyBorder="1" applyAlignment="1">
      <alignment horizontal="center"/>
    </xf>
    <xf numFmtId="0" fontId="34" fillId="0" borderId="34" xfId="0" applyFont="1" applyBorder="1" applyAlignment="1">
      <alignment horizontal="center"/>
    </xf>
    <xf numFmtId="0" fontId="0" fillId="0" borderId="2" xfId="0" applyBorder="1"/>
    <xf numFmtId="0" fontId="34" fillId="0" borderId="2" xfId="0" applyFont="1" applyBorder="1" applyAlignment="1">
      <alignment horizontal="left"/>
    </xf>
    <xf numFmtId="0" fontId="38" fillId="9" borderId="27" xfId="0" applyFont="1" applyFill="1" applyBorder="1" applyAlignment="1">
      <alignment horizontal="center" vertical="center"/>
    </xf>
    <xf numFmtId="0" fontId="38" fillId="9" borderId="10" xfId="0" applyFont="1" applyFill="1" applyBorder="1" applyAlignment="1">
      <alignment horizontal="center" vertical="center"/>
    </xf>
    <xf numFmtId="0" fontId="38" fillId="9" borderId="34" xfId="0" applyFont="1" applyFill="1" applyBorder="1" applyAlignment="1">
      <alignment horizontal="center" vertical="center"/>
    </xf>
    <xf numFmtId="0" fontId="0" fillId="0" borderId="10" xfId="0" applyBorder="1" applyAlignment="1">
      <alignment horizontal="left"/>
    </xf>
    <xf numFmtId="0" fontId="34" fillId="0" borderId="2" xfId="0" applyFont="1" applyBorder="1" applyAlignment="1">
      <alignment horizontal="center"/>
    </xf>
    <xf numFmtId="0" fontId="0" fillId="0" borderId="27" xfId="0" applyBorder="1"/>
    <xf numFmtId="0" fontId="0" fillId="0" borderId="34" xfId="0" applyBorder="1"/>
    <xf numFmtId="0" fontId="38" fillId="0" borderId="2" xfId="0" applyFont="1" applyBorder="1" applyAlignment="1">
      <alignment horizontal="center" vertical="center"/>
    </xf>
    <xf numFmtId="0" fontId="0" fillId="0" borderId="30" xfId="0" applyBorder="1" applyAlignment="1">
      <alignment horizontal="left" wrapText="1"/>
    </xf>
    <xf numFmtId="0" fontId="0" fillId="0" borderId="49" xfId="0" applyBorder="1" applyAlignment="1">
      <alignment horizontal="left" wrapText="1"/>
    </xf>
    <xf numFmtId="0" fontId="34" fillId="0" borderId="27" xfId="0" quotePrefix="1" applyFont="1" applyBorder="1" applyAlignment="1">
      <alignment horizontal="left"/>
    </xf>
    <xf numFmtId="0" fontId="34" fillId="0" borderId="10" xfId="0" quotePrefix="1" applyFont="1" applyBorder="1" applyAlignment="1">
      <alignment horizontal="left"/>
    </xf>
    <xf numFmtId="0" fontId="34" fillId="0" borderId="34" xfId="0" quotePrefix="1" applyFont="1" applyBorder="1" applyAlignment="1">
      <alignment horizontal="left"/>
    </xf>
    <xf numFmtId="0" fontId="0" fillId="0" borderId="2" xfId="0" applyBorder="1" applyAlignment="1">
      <alignment wrapText="1"/>
    </xf>
    <xf numFmtId="0" fontId="0" fillId="0" borderId="27" xfId="0" applyBorder="1" applyAlignment="1">
      <alignment horizontal="left" vertical="top" wrapText="1"/>
    </xf>
    <xf numFmtId="0" fontId="0" fillId="0" borderId="34" xfId="0" applyBorder="1" applyAlignment="1">
      <alignment horizontal="left" vertical="top" wrapText="1"/>
    </xf>
    <xf numFmtId="0" fontId="36" fillId="0" borderId="27" xfId="0" applyFont="1" applyBorder="1" applyAlignment="1">
      <alignment horizontal="center" vertical="center"/>
    </xf>
    <xf numFmtId="0" fontId="36" fillId="0" borderId="10" xfId="0" applyFont="1" applyBorder="1" applyAlignment="1">
      <alignment horizontal="center" vertical="center"/>
    </xf>
    <xf numFmtId="0" fontId="36" fillId="0" borderId="34" xfId="0" applyFont="1" applyBorder="1" applyAlignment="1">
      <alignment horizontal="center" vertical="center"/>
    </xf>
    <xf numFmtId="0" fontId="0" fillId="0" borderId="2" xfId="0" applyBorder="1" applyAlignment="1">
      <alignment vertical="top" wrapText="1"/>
    </xf>
    <xf numFmtId="0" fontId="36" fillId="9" borderId="30" xfId="0" applyFont="1" applyFill="1" applyBorder="1" applyAlignment="1">
      <alignment horizontal="center" vertical="center"/>
    </xf>
    <xf numFmtId="0" fontId="36" fillId="9" borderId="11" xfId="0" applyFont="1" applyFill="1" applyBorder="1" applyAlignment="1">
      <alignment horizontal="center" vertical="center"/>
    </xf>
    <xf numFmtId="0" fontId="36" fillId="9" borderId="49" xfId="0" applyFont="1" applyFill="1" applyBorder="1" applyAlignment="1">
      <alignment horizontal="center" vertical="center"/>
    </xf>
    <xf numFmtId="0" fontId="36" fillId="9" borderId="37" xfId="0" applyFont="1" applyFill="1" applyBorder="1" applyAlignment="1">
      <alignment horizontal="center" vertical="center"/>
    </xf>
    <xf numFmtId="0" fontId="36" fillId="9" borderId="9" xfId="0" applyFont="1" applyFill="1" applyBorder="1" applyAlignment="1">
      <alignment horizontal="center" vertical="center"/>
    </xf>
    <xf numFmtId="0" fontId="36" fillId="9" borderId="38" xfId="0" applyFont="1" applyFill="1" applyBorder="1" applyAlignment="1">
      <alignment horizontal="center" vertical="center"/>
    </xf>
    <xf numFmtId="0" fontId="34" fillId="0" borderId="30" xfId="0" applyFont="1" applyBorder="1" applyAlignment="1">
      <alignment horizontal="left" vertical="center"/>
    </xf>
    <xf numFmtId="0" fontId="34" fillId="0" borderId="11" xfId="0" applyFont="1" applyBorder="1" applyAlignment="1">
      <alignment horizontal="left" vertical="center"/>
    </xf>
    <xf numFmtId="0" fontId="34" fillId="0" borderId="49" xfId="0" applyFont="1" applyBorder="1" applyAlignment="1">
      <alignment horizontal="left" vertical="center"/>
    </xf>
    <xf numFmtId="0" fontId="47" fillId="0" borderId="35" xfId="0" applyFont="1" applyBorder="1" applyAlignment="1">
      <alignment horizontal="center" vertical="center"/>
    </xf>
    <xf numFmtId="0" fontId="47" fillId="0" borderId="0" xfId="0" applyFont="1" applyAlignment="1">
      <alignment horizontal="center" vertical="center"/>
    </xf>
    <xf numFmtId="0" fontId="47" fillId="0" borderId="36" xfId="0" applyFont="1" applyBorder="1" applyAlignment="1">
      <alignment horizontal="center" vertical="center"/>
    </xf>
    <xf numFmtId="0" fontId="47" fillId="0" borderId="37" xfId="0" applyFont="1" applyBorder="1" applyAlignment="1">
      <alignment horizontal="center" vertical="center"/>
    </xf>
    <xf numFmtId="0" fontId="47" fillId="0" borderId="9" xfId="0" applyFont="1" applyBorder="1" applyAlignment="1">
      <alignment horizontal="center" vertical="center"/>
    </xf>
    <xf numFmtId="0" fontId="47" fillId="0" borderId="38" xfId="0" applyFont="1" applyBorder="1" applyAlignment="1">
      <alignment horizontal="center" vertical="center"/>
    </xf>
    <xf numFmtId="0" fontId="46" fillId="0" borderId="35" xfId="0" applyFont="1" applyBorder="1" applyAlignment="1">
      <alignment horizontal="center" vertical="center"/>
    </xf>
    <xf numFmtId="0" fontId="46" fillId="0" borderId="0" xfId="0" applyFont="1" applyAlignment="1">
      <alignment horizontal="center" vertical="center"/>
    </xf>
    <xf numFmtId="0" fontId="46" fillId="0" borderId="36" xfId="0" applyFont="1" applyBorder="1" applyAlignment="1">
      <alignment horizontal="center" vertical="center"/>
    </xf>
    <xf numFmtId="0" fontId="46" fillId="0" borderId="37" xfId="0" applyFont="1" applyBorder="1" applyAlignment="1">
      <alignment horizontal="center" vertical="center"/>
    </xf>
    <xf numFmtId="0" fontId="46" fillId="0" borderId="9" xfId="0" applyFont="1" applyBorder="1" applyAlignment="1">
      <alignment horizontal="center" vertical="center"/>
    </xf>
    <xf numFmtId="0" fontId="46" fillId="0" borderId="38" xfId="0" applyFont="1" applyBorder="1" applyAlignment="1">
      <alignment horizontal="center" vertical="center"/>
    </xf>
    <xf numFmtId="0" fontId="0" fillId="0" borderId="27" xfId="0" applyBorder="1" applyAlignment="1">
      <alignment horizontal="left" wrapText="1"/>
    </xf>
    <xf numFmtId="0" fontId="0" fillId="0" borderId="34" xfId="0" applyBorder="1" applyAlignment="1">
      <alignment horizontal="left" wrapText="1"/>
    </xf>
    <xf numFmtId="0" fontId="0" fillId="0" borderId="27" xfId="0" applyBorder="1" applyAlignment="1">
      <alignment vertical="top" wrapText="1"/>
    </xf>
    <xf numFmtId="0" fontId="0" fillId="0" borderId="34" xfId="0" applyBorder="1" applyAlignment="1">
      <alignment vertical="top" wrapText="1"/>
    </xf>
    <xf numFmtId="0" fontId="0" fillId="0" borderId="30" xfId="0" applyBorder="1" applyAlignment="1">
      <alignment horizontal="left" vertical="top" wrapText="1"/>
    </xf>
    <xf numFmtId="0" fontId="0" fillId="0" borderId="49" xfId="0" applyBorder="1" applyAlignment="1">
      <alignment horizontal="left" vertical="top" wrapText="1"/>
    </xf>
    <xf numFmtId="16" fontId="46" fillId="0" borderId="35" xfId="0" applyNumberFormat="1" applyFont="1"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41" fillId="0" borderId="0" xfId="0" applyFont="1" applyAlignment="1">
      <alignment horizontal="right" vertical="center"/>
    </xf>
    <xf numFmtId="0" fontId="41" fillId="0" borderId="19" xfId="0" applyFont="1" applyBorder="1" applyAlignment="1">
      <alignment horizontal="right" vertical="center"/>
    </xf>
    <xf numFmtId="0" fontId="42" fillId="0" borderId="15" xfId="0" applyFont="1" applyBorder="1" applyAlignment="1">
      <alignment horizontal="center" vertical="center"/>
    </xf>
    <xf numFmtId="0" fontId="42" fillId="0" borderId="17" xfId="0" applyFont="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7" fillId="2" borderId="43" xfId="0" applyFont="1" applyFill="1" applyBorder="1"/>
    <xf numFmtId="0" fontId="0" fillId="2" borderId="28" xfId="0" applyFill="1" applyBorder="1"/>
    <xf numFmtId="0" fontId="0" fillId="0" borderId="43" xfId="0" applyBorder="1"/>
    <xf numFmtId="0" fontId="0" fillId="0" borderId="28" xfId="0" applyBorder="1"/>
    <xf numFmtId="0" fontId="0" fillId="0" borderId="63" xfId="0" applyBorder="1"/>
    <xf numFmtId="0" fontId="0" fillId="0" borderId="47" xfId="0" applyBorder="1"/>
    <xf numFmtId="0" fontId="12" fillId="2" borderId="51" xfId="0" applyFont="1" applyFill="1" applyBorder="1" applyAlignment="1">
      <alignment horizontal="center" wrapText="1"/>
    </xf>
    <xf numFmtId="0" fontId="0" fillId="2" borderId="33" xfId="0" applyFill="1" applyBorder="1" applyAlignment="1">
      <alignment wrapText="1"/>
    </xf>
    <xf numFmtId="0" fontId="0" fillId="2" borderId="32" xfId="0" applyFill="1" applyBorder="1" applyAlignment="1">
      <alignment wrapText="1"/>
    </xf>
    <xf numFmtId="0" fontId="0" fillId="2" borderId="61" xfId="0" applyFill="1" applyBorder="1" applyAlignment="1">
      <alignment horizontal="center" vertical="center" wrapText="1"/>
    </xf>
    <xf numFmtId="0" fontId="0" fillId="2" borderId="26" xfId="0" applyFill="1" applyBorder="1" applyAlignment="1">
      <alignment horizontal="center" vertical="center" wrapText="1"/>
    </xf>
    <xf numFmtId="16" fontId="0" fillId="5" borderId="5" xfId="0" quotePrefix="1" applyNumberFormat="1" applyFill="1" applyBorder="1" applyAlignment="1">
      <alignment horizontal="center"/>
    </xf>
    <xf numFmtId="16" fontId="0" fillId="5" borderId="20" xfId="0" quotePrefix="1" applyNumberFormat="1" applyFill="1" applyBorder="1" applyAlignment="1">
      <alignment horizontal="center"/>
    </xf>
    <xf numFmtId="0" fontId="0" fillId="2" borderId="5" xfId="0" applyFill="1" applyBorder="1" applyAlignment="1">
      <alignment horizontal="center"/>
    </xf>
    <xf numFmtId="0" fontId="0" fillId="2" borderId="20" xfId="0" applyFill="1" applyBorder="1" applyAlignment="1">
      <alignment horizontal="center"/>
    </xf>
    <xf numFmtId="0" fontId="0" fillId="6" borderId="6" xfId="0" applyFill="1" applyBorder="1" applyAlignment="1">
      <alignment horizontal="center"/>
    </xf>
    <xf numFmtId="0" fontId="0" fillId="6" borderId="21" xfId="0" applyFill="1" applyBorder="1" applyAlignment="1">
      <alignment horizontal="center"/>
    </xf>
    <xf numFmtId="0" fontId="7" fillId="2" borderId="51"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2" xfId="0" applyFont="1" applyFill="1" applyBorder="1" applyAlignment="1">
      <alignment horizontal="center" vertical="center"/>
    </xf>
    <xf numFmtId="0" fontId="6" fillId="3" borderId="0" xfId="0" applyFont="1" applyFill="1" applyAlignment="1">
      <alignment horizontal="left" wrapText="1"/>
    </xf>
    <xf numFmtId="0" fontId="7" fillId="3" borderId="0" xfId="0" applyFont="1" applyFill="1" applyAlignment="1">
      <alignment horizontal="center"/>
    </xf>
    <xf numFmtId="0" fontId="0" fillId="3" borderId="0" xfId="0" applyFill="1" applyAlignment="1">
      <alignment horizontal="center"/>
    </xf>
    <xf numFmtId="0" fontId="7" fillId="3" borderId="0" xfId="0" applyFont="1" applyFill="1" applyAlignment="1">
      <alignment horizontal="left"/>
    </xf>
    <xf numFmtId="0" fontId="7" fillId="2" borderId="64" xfId="0" applyFont="1" applyFill="1" applyBorder="1" applyAlignment="1">
      <alignment horizontal="center"/>
    </xf>
    <xf numFmtId="0" fontId="7" fillId="2" borderId="13" xfId="0" applyFont="1" applyFill="1" applyBorder="1" applyAlignment="1">
      <alignment horizontal="center"/>
    </xf>
    <xf numFmtId="0" fontId="8" fillId="3" borderId="1" xfId="0" applyFont="1" applyFill="1" applyBorder="1" applyAlignment="1">
      <alignment horizontal="center" vertical="center"/>
    </xf>
    <xf numFmtId="2" fontId="0" fillId="3" borderId="0" xfId="0" applyNumberFormat="1" applyFill="1" applyAlignment="1">
      <alignment horizontal="center" vertical="center" wrapText="1"/>
    </xf>
    <xf numFmtId="0" fontId="7" fillId="2" borderId="27" xfId="0" applyFont="1" applyFill="1" applyBorder="1" applyAlignment="1">
      <alignment horizontal="center"/>
    </xf>
    <xf numFmtId="0" fontId="7" fillId="2" borderId="10" xfId="0" applyFont="1" applyFill="1" applyBorder="1" applyAlignment="1">
      <alignment horizontal="center"/>
    </xf>
    <xf numFmtId="0" fontId="7" fillId="2" borderId="34" xfId="0" applyFont="1" applyFill="1" applyBorder="1" applyAlignment="1">
      <alignment horizontal="center"/>
    </xf>
    <xf numFmtId="0" fontId="22" fillId="3" borderId="0" xfId="0" applyFont="1" applyFill="1" applyAlignment="1">
      <alignment horizontal="left" wrapText="1"/>
    </xf>
    <xf numFmtId="0" fontId="7" fillId="2" borderId="8" xfId="0" applyFont="1" applyFill="1" applyBorder="1" applyAlignment="1">
      <alignment horizontal="center" wrapText="1"/>
    </xf>
    <xf numFmtId="0" fontId="7" fillId="2" borderId="8" xfId="0" applyFont="1" applyFill="1" applyBorder="1" applyAlignment="1">
      <alignment horizontal="center"/>
    </xf>
    <xf numFmtId="0" fontId="7" fillId="2" borderId="62" xfId="0" applyFont="1" applyFill="1" applyBorder="1" applyAlignment="1">
      <alignment horizontal="center"/>
    </xf>
    <xf numFmtId="16" fontId="0" fillId="3" borderId="0" xfId="0" quotePrefix="1" applyNumberFormat="1" applyFill="1" applyAlignment="1">
      <alignment horizontal="center"/>
    </xf>
    <xf numFmtId="0" fontId="8" fillId="3" borderId="3" xfId="0" applyFont="1" applyFill="1" applyBorder="1" applyAlignment="1">
      <alignment horizontal="center" vertical="center" wrapText="1"/>
    </xf>
    <xf numFmtId="0" fontId="7" fillId="2" borderId="51" xfId="0" applyFont="1" applyFill="1" applyBorder="1" applyAlignment="1">
      <alignment horizontal="right"/>
    </xf>
    <xf numFmtId="0" fontId="7" fillId="2" borderId="33" xfId="0" applyFont="1" applyFill="1" applyBorder="1" applyAlignment="1">
      <alignment horizontal="right"/>
    </xf>
    <xf numFmtId="0" fontId="0" fillId="3" borderId="30" xfId="0" applyFill="1" applyBorder="1" applyAlignment="1">
      <alignment vertical="center" wrapText="1"/>
    </xf>
    <xf numFmtId="0" fontId="0" fillId="3" borderId="11" xfId="0" applyFill="1" applyBorder="1" applyAlignment="1">
      <alignment vertical="center" wrapText="1"/>
    </xf>
    <xf numFmtId="0" fontId="0" fillId="3" borderId="49" xfId="0" applyFill="1" applyBorder="1" applyAlignment="1">
      <alignment vertical="center" wrapText="1"/>
    </xf>
    <xf numFmtId="0" fontId="0" fillId="3" borderId="37" xfId="0" applyFill="1" applyBorder="1" applyAlignment="1">
      <alignment vertical="center" wrapText="1"/>
    </xf>
    <xf numFmtId="0" fontId="0" fillId="3" borderId="9" xfId="0" applyFill="1" applyBorder="1" applyAlignment="1">
      <alignment vertical="center" wrapText="1"/>
    </xf>
    <xf numFmtId="0" fontId="0" fillId="3" borderId="38" xfId="0" applyFill="1" applyBorder="1" applyAlignment="1">
      <alignment vertical="center" wrapText="1"/>
    </xf>
    <xf numFmtId="0" fontId="0" fillId="3" borderId="30" xfId="0" applyFill="1" applyBorder="1" applyAlignment="1">
      <alignment horizontal="left" vertical="center" wrapText="1"/>
    </xf>
    <xf numFmtId="0" fontId="0" fillId="3" borderId="11" xfId="0" applyFill="1" applyBorder="1" applyAlignment="1">
      <alignment horizontal="left" vertical="center" wrapText="1"/>
    </xf>
    <xf numFmtId="0" fontId="0" fillId="3" borderId="49" xfId="0" applyFill="1" applyBorder="1" applyAlignment="1">
      <alignment horizontal="left" vertical="center" wrapText="1"/>
    </xf>
    <xf numFmtId="0" fontId="0" fillId="3" borderId="37" xfId="0" applyFill="1" applyBorder="1" applyAlignment="1">
      <alignment horizontal="left" vertical="center" wrapText="1"/>
    </xf>
    <xf numFmtId="0" fontId="0" fillId="3" borderId="9" xfId="0" applyFill="1" applyBorder="1" applyAlignment="1">
      <alignment horizontal="left" vertical="center" wrapText="1"/>
    </xf>
    <xf numFmtId="0" fontId="0" fillId="3" borderId="38" xfId="0" applyFill="1" applyBorder="1" applyAlignment="1">
      <alignment horizontal="left" vertical="center" wrapText="1"/>
    </xf>
    <xf numFmtId="0" fontId="24" fillId="3" borderId="29" xfId="0" applyFont="1" applyFill="1" applyBorder="1" applyAlignment="1">
      <alignment horizontal="center" vertical="center"/>
    </xf>
    <xf numFmtId="0" fontId="24" fillId="3" borderId="39" xfId="0" applyFont="1" applyFill="1" applyBorder="1" applyAlignment="1">
      <alignment horizontal="center" vertical="center"/>
    </xf>
    <xf numFmtId="0" fontId="0" fillId="3" borderId="0" xfId="0" applyFill="1" applyAlignment="1">
      <alignment horizontal="center" vertical="center" wrapText="1"/>
    </xf>
    <xf numFmtId="0" fontId="24" fillId="3" borderId="29"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2" fillId="3" borderId="16" xfId="0" applyFont="1" applyFill="1" applyBorder="1" applyAlignment="1">
      <alignment horizontal="left" wrapText="1"/>
    </xf>
    <xf numFmtId="0" fontId="22" fillId="3" borderId="17" xfId="0" applyFont="1" applyFill="1" applyBorder="1" applyAlignment="1">
      <alignment horizontal="left" wrapText="1"/>
    </xf>
    <xf numFmtId="0" fontId="11" fillId="3" borderId="30" xfId="0" applyFont="1" applyFill="1" applyBorder="1" applyAlignment="1">
      <alignment horizontal="left" vertical="center" wrapText="1"/>
    </xf>
    <xf numFmtId="0" fontId="7" fillId="2" borderId="22" xfId="0" applyFont="1" applyFill="1" applyBorder="1" applyAlignment="1">
      <alignment horizontal="right"/>
    </xf>
    <xf numFmtId="0" fontId="7" fillId="2" borderId="7" xfId="0" applyFont="1" applyFill="1" applyBorder="1" applyAlignment="1">
      <alignment horizontal="right"/>
    </xf>
    <xf numFmtId="0" fontId="11" fillId="3" borderId="30" xfId="0" applyFont="1" applyFill="1" applyBorder="1" applyAlignment="1">
      <alignment vertical="center" wrapText="1"/>
    </xf>
    <xf numFmtId="0" fontId="1" fillId="0" borderId="43" xfId="0" applyFont="1" applyFill="1" applyBorder="1" applyAlignment="1">
      <alignment horizontal="right"/>
    </xf>
    <xf numFmtId="0" fontId="11" fillId="0" borderId="34" xfId="0" applyFont="1" applyFill="1" applyBorder="1" applyAlignment="1">
      <alignment horizontal="right"/>
    </xf>
    <xf numFmtId="0" fontId="45"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0" xfId="0" applyFill="1" applyBorder="1"/>
    <xf numFmtId="0" fontId="0" fillId="0" borderId="0" xfId="0" applyFill="1" applyBorder="1" applyAlignment="1">
      <alignment horizontal="right"/>
    </xf>
    <xf numFmtId="0" fontId="8" fillId="0" borderId="2" xfId="0" applyFont="1" applyFill="1" applyBorder="1" applyAlignment="1">
      <alignment horizontal="center" vertical="center" wrapText="1"/>
    </xf>
    <xf numFmtId="0" fontId="0" fillId="0" borderId="2" xfId="0" applyFill="1" applyBorder="1" applyAlignment="1">
      <alignment horizontal="left"/>
    </xf>
    <xf numFmtId="0" fontId="0" fillId="0" borderId="2" xfId="0" applyFill="1" applyBorder="1" applyAlignment="1">
      <alignment horizontal="left"/>
    </xf>
  </cellXfs>
  <cellStyles count="2">
    <cellStyle name="Hyperlink" xfId="1" builtinId="8"/>
    <cellStyle name="Normal" xfId="0" builtinId="0"/>
  </cellStyles>
  <dxfs count="33">
    <dxf>
      <fill>
        <patternFill>
          <bgColor indexed="10"/>
        </patternFill>
      </fill>
    </dxf>
    <dxf>
      <fill>
        <patternFill>
          <bgColor indexed="13"/>
        </patternFill>
      </fill>
    </dxf>
    <dxf>
      <fill>
        <patternFill>
          <bgColor indexed="43"/>
        </patternFill>
      </fill>
    </dxf>
    <dxf>
      <font>
        <condense val="0"/>
        <extend val="0"/>
        <color auto="1"/>
      </font>
      <fill>
        <patternFill>
          <bgColor indexed="11"/>
        </patternFill>
      </fill>
    </dxf>
    <dxf>
      <fill>
        <patternFill>
          <bgColor indexed="29"/>
        </patternFill>
      </fill>
    </dxf>
    <dxf>
      <fill>
        <patternFill>
          <bgColor indexed="43"/>
        </patternFill>
      </fill>
    </dxf>
    <dxf>
      <fill>
        <patternFill>
          <bgColor indexed="42"/>
        </patternFill>
      </fill>
    </dxf>
    <dxf>
      <fill>
        <patternFill>
          <bgColor indexed="10"/>
        </patternFill>
      </fill>
    </dxf>
    <dxf>
      <fill>
        <patternFill>
          <bgColor indexed="13"/>
        </patternFill>
      </fill>
    </dxf>
    <dxf>
      <fill>
        <patternFill>
          <bgColor indexed="43"/>
        </patternFill>
      </fill>
    </dxf>
    <dxf>
      <font>
        <condense val="0"/>
        <extend val="0"/>
        <color auto="1"/>
      </font>
      <fill>
        <patternFill>
          <bgColor indexed="11"/>
        </patternFill>
      </fill>
    </dxf>
    <dxf>
      <fill>
        <patternFill>
          <bgColor indexed="29"/>
        </patternFill>
      </fill>
    </dxf>
    <dxf>
      <fill>
        <patternFill>
          <bgColor indexed="43"/>
        </patternFill>
      </fill>
    </dxf>
    <dxf>
      <fill>
        <patternFill>
          <bgColor indexed="42"/>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patternType="solid">
          <bgColor rgb="FFFFFF00"/>
        </patternFill>
      </fill>
    </dxf>
    <dxf>
      <fill>
        <patternFill>
          <bgColor rgb="FFFFFF00"/>
        </patternFill>
      </fill>
    </dxf>
    <dxf>
      <fill>
        <patternFill>
          <bgColor rgb="FFFF0000"/>
        </patternFill>
      </fill>
    </dxf>
    <dxf>
      <fill>
        <patternFill>
          <fgColor indexed="52"/>
          <bgColor indexed="29"/>
        </patternFill>
      </fill>
    </dxf>
    <dxf>
      <fill>
        <patternFill>
          <bgColor indexed="43"/>
        </patternFill>
      </fill>
    </dxf>
    <dxf>
      <fill>
        <patternFill>
          <bgColor indexed="42"/>
        </patternFill>
      </fill>
    </dxf>
    <dxf>
      <fill>
        <patternFill>
          <bgColor indexed="29"/>
        </patternFill>
      </fill>
    </dxf>
    <dxf>
      <fill>
        <patternFill>
          <bgColor indexed="43"/>
        </patternFill>
      </fill>
    </dxf>
    <dxf>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Supplier Report</a:t>
            </a:r>
          </a:p>
        </c:rich>
      </c:tx>
      <c:layout>
        <c:manualLayout>
          <c:xMode val="edge"/>
          <c:yMode val="edge"/>
          <c:x val="0.30781207349081369"/>
          <c:y val="1.8236460900402717E-2"/>
        </c:manualLayout>
      </c:layout>
      <c:overlay val="0"/>
      <c:spPr>
        <a:noFill/>
        <a:ln w="25400">
          <a:noFill/>
        </a:ln>
      </c:spPr>
    </c:title>
    <c:autoTitleDeleted val="0"/>
    <c:plotArea>
      <c:layout>
        <c:manualLayout>
          <c:layoutTarget val="inner"/>
          <c:xMode val="edge"/>
          <c:yMode val="edge"/>
          <c:x val="0.21113971330506764"/>
          <c:y val="0.22542365131187866"/>
          <c:w val="0.60180286071730837"/>
          <c:h val="0.71215425955559075"/>
        </c:manualLayout>
      </c:layout>
      <c:radarChart>
        <c:radarStyle val="marker"/>
        <c:varyColors val="0"/>
        <c:ser>
          <c:idx val="0"/>
          <c:order val="0"/>
          <c:spPr>
            <a:ln w="38100">
              <a:solidFill>
                <a:srgbClr val="3366FF"/>
              </a:solidFill>
              <a:prstDash val="solid"/>
            </a:ln>
          </c:spPr>
          <c:marker>
            <c:symbol val="square"/>
            <c:size val="3"/>
            <c:spPr>
              <a:solidFill>
                <a:srgbClr val="3366FF"/>
              </a:solidFill>
              <a:ln>
                <a:solidFill>
                  <a:srgbClr val="3366FF"/>
                </a:solidFill>
                <a:prstDash val="solid"/>
              </a:ln>
            </c:spPr>
          </c:marker>
          <c:cat>
            <c:multiLvlStrRef>
              <c:f>'Summary Section A'!$D$12:$E$19</c:f>
              <c:multiLvlStrCache>
                <c:ptCount val="8"/>
                <c:lvl>
                  <c:pt idx="0">
                    <c:v>Management</c:v>
                  </c:pt>
                  <c:pt idx="1">
                    <c:v>Product Planning</c:v>
                  </c:pt>
                  <c:pt idx="2">
                    <c:v>Process Control</c:v>
                  </c:pt>
                  <c:pt idx="3">
                    <c:v>Delivery</c:v>
                  </c:pt>
                  <c:pt idx="4">
                    <c:v>Quality Control</c:v>
                  </c:pt>
                  <c:pt idx="5">
                    <c:v>Manpower/Training</c:v>
                  </c:pt>
                  <c:pt idx="6">
                    <c:v>Sub-supplier Control</c:v>
                  </c:pt>
                  <c:pt idx="7">
                    <c:v>Safety</c:v>
                  </c:pt>
                </c:lvl>
                <c:lvl>
                  <c:pt idx="0">
                    <c:v>1</c:v>
                  </c:pt>
                  <c:pt idx="1">
                    <c:v>2</c:v>
                  </c:pt>
                  <c:pt idx="2">
                    <c:v>3</c:v>
                  </c:pt>
                  <c:pt idx="3">
                    <c:v>4</c:v>
                  </c:pt>
                  <c:pt idx="4">
                    <c:v>5</c:v>
                  </c:pt>
                  <c:pt idx="5">
                    <c:v>6</c:v>
                  </c:pt>
                  <c:pt idx="6">
                    <c:v>7</c:v>
                  </c:pt>
                  <c:pt idx="7">
                    <c:v>8</c:v>
                  </c:pt>
                </c:lvl>
              </c:multiLvlStrCache>
            </c:multiLvlStrRef>
          </c:cat>
          <c:val>
            <c:numRef>
              <c:f>'Summary Section A'!$G$12:$G$19</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38B-4C8E-AFB4-942C80191186}"/>
            </c:ext>
          </c:extLst>
        </c:ser>
        <c:ser>
          <c:idx val="1"/>
          <c:order val="1"/>
          <c:spPr>
            <a:ln w="25400">
              <a:solidFill>
                <a:srgbClr val="FF0000"/>
              </a:solidFill>
              <a:prstDash val="lgDashDotDot"/>
            </a:ln>
          </c:spPr>
          <c:marker>
            <c:symbol val="none"/>
          </c:marker>
          <c:val>
            <c:numRef>
              <c:f>'Summary Section A'!$H$12:$H$19</c:f>
              <c:numCache>
                <c:formatCode>0.00</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1-638B-4C8E-AFB4-942C80191186}"/>
            </c:ext>
          </c:extLst>
        </c:ser>
        <c:dLbls>
          <c:showLegendKey val="0"/>
          <c:showVal val="0"/>
          <c:showCatName val="0"/>
          <c:showSerName val="0"/>
          <c:showPercent val="0"/>
          <c:showBubbleSize val="0"/>
        </c:dLbls>
        <c:axId val="237285552"/>
        <c:axId val="1"/>
      </c:radarChart>
      <c:catAx>
        <c:axId val="237285552"/>
        <c:scaling>
          <c:orientation val="minMax"/>
        </c:scaling>
        <c:delete val="0"/>
        <c:axPos val="b"/>
        <c:majorGridlines>
          <c:spPr>
            <a:ln w="3175">
              <a:solidFill>
                <a:srgbClr val="000000"/>
              </a:solidFill>
              <a:prstDash val="solid"/>
            </a:ln>
          </c:spPr>
        </c:majorGridlines>
        <c:numFmt formatCode="@" sourceLinked="0"/>
        <c:majorTickMark val="out"/>
        <c:minorTickMark val="none"/>
        <c:tickLblPos val="nextTo"/>
        <c:txPr>
          <a:bodyPr rot="0" vert="horz"/>
          <a:lstStyle/>
          <a:p>
            <a:pPr>
              <a:defRPr sz="625"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5"/>
          <c:min val="0"/>
        </c:scaling>
        <c:delete val="0"/>
        <c:axPos val="l"/>
        <c:majorGridlines>
          <c:spPr>
            <a:ln w="3175">
              <a:solidFill>
                <a:srgbClr val="000000"/>
              </a:solidFill>
              <a:prstDash val="solid"/>
            </a:ln>
          </c:spPr>
        </c:majorGridlines>
        <c:numFmt formatCode="0.00" sourceLinked="1"/>
        <c:majorTickMark val="cross"/>
        <c:minorTickMark val="none"/>
        <c:tickLblPos val="none"/>
        <c:spPr>
          <a:ln w="3175">
            <a:solidFill>
              <a:srgbClr val="000000"/>
            </a:solidFill>
            <a:prstDash val="solid"/>
          </a:ln>
        </c:spPr>
        <c:crossAx val="237285552"/>
        <c:crosses val="autoZero"/>
        <c:crossBetween val="between"/>
        <c:majorUnit val="1"/>
        <c:minorUnit val="1"/>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000000"/>
                </a:solidFill>
                <a:latin typeface="Calibri"/>
                <a:ea typeface="Calibri"/>
                <a:cs typeface="Calibri"/>
              </a:defRPr>
            </a:pPr>
            <a:r>
              <a:rPr lang="en-US"/>
              <a:t>Supplier Report</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23829316689084218"/>
          <c:y val="0.16105926232905093"/>
          <c:w val="0.53738072219649091"/>
          <c:h val="0.79468213841690838"/>
        </c:manualLayout>
      </c:layout>
      <c:radarChart>
        <c:radarStyle val="marker"/>
        <c:varyColors val="0"/>
        <c:ser>
          <c:idx val="0"/>
          <c:order val="0"/>
          <c:spPr>
            <a:ln w="28575" cap="rnd" cmpd="sng" algn="ctr">
              <a:solidFill>
                <a:schemeClr val="accent2">
                  <a:shade val="65000"/>
                  <a:shade val="95000"/>
                  <a:satMod val="105000"/>
                </a:schemeClr>
              </a:solidFill>
              <a:prstDash val="solid"/>
              <a:round/>
            </a:ln>
            <a:effectLst/>
          </c:spPr>
          <c:marker>
            <c:symbol val="none"/>
          </c:marker>
          <c:cat>
            <c:multiLvlStrRef>
              <c:f>'Summary Section B'!$D$12:$E$20</c:f>
              <c:multiLvlStrCache>
                <c:ptCount val="9"/>
                <c:lvl>
                  <c:pt idx="0">
                    <c:v>Control Plans</c:v>
                  </c:pt>
                  <c:pt idx="1">
                    <c:v>Process Approach</c:v>
                  </c:pt>
                  <c:pt idx="2">
                    <c:v>Performance</c:v>
                  </c:pt>
                  <c:pt idx="3">
                    <c:v>Internal Auditing</c:v>
                  </c:pt>
                  <c:pt idx="4">
                    <c:v>Control of NC product</c:v>
                  </c:pt>
                  <c:pt idx="5">
                    <c:v>Part Approval</c:v>
                  </c:pt>
                  <c:pt idx="6">
                    <c:v>Management Resp</c:v>
                  </c:pt>
                  <c:pt idx="7">
                    <c:v>Risk Management</c:v>
                  </c:pt>
                  <c:pt idx="8">
                    <c:v>Safety</c:v>
                  </c:pt>
                </c:lvl>
                <c:lvl>
                  <c:pt idx="0">
                    <c:v>9</c:v>
                  </c:pt>
                  <c:pt idx="1">
                    <c:v>10</c:v>
                  </c:pt>
                  <c:pt idx="2">
                    <c:v>11</c:v>
                  </c:pt>
                  <c:pt idx="3">
                    <c:v>12</c:v>
                  </c:pt>
                  <c:pt idx="4">
                    <c:v>13</c:v>
                  </c:pt>
                  <c:pt idx="5">
                    <c:v>14</c:v>
                  </c:pt>
                  <c:pt idx="6">
                    <c:v>15</c:v>
                  </c:pt>
                  <c:pt idx="7">
                    <c:v>16</c:v>
                  </c:pt>
                  <c:pt idx="8">
                    <c:v>17</c:v>
                  </c:pt>
                </c:lvl>
              </c:multiLvlStrCache>
            </c:multiLvlStrRef>
          </c:cat>
          <c:val>
            <c:numRef>
              <c:f>'Summary Section B'!$F$12:$F$20</c:f>
              <c:numCache>
                <c:formatCode>General</c:formatCode>
                <c:ptCount val="9"/>
              </c:numCache>
            </c:numRef>
          </c:val>
          <c:extLst>
            <c:ext xmlns:c16="http://schemas.microsoft.com/office/drawing/2014/chart" uri="{C3380CC4-5D6E-409C-BE32-E72D297353CC}">
              <c16:uniqueId val="{00000000-1F8B-40B1-9AAD-1FE62D5D2A33}"/>
            </c:ext>
          </c:extLst>
        </c:ser>
        <c:ser>
          <c:idx val="1"/>
          <c:order val="1"/>
          <c:spPr>
            <a:ln w="28575" cap="rnd" cmpd="sng" algn="ctr">
              <a:solidFill>
                <a:schemeClr val="accent2">
                  <a:shade val="95000"/>
                  <a:satMod val="105000"/>
                </a:schemeClr>
              </a:solidFill>
              <a:prstDash val="solid"/>
              <a:round/>
            </a:ln>
            <a:effectLst/>
          </c:spPr>
          <c:marker>
            <c:symbol val="none"/>
          </c:marker>
          <c:cat>
            <c:multiLvlStrRef>
              <c:f>'Summary Section B'!$D$12:$E$20</c:f>
              <c:multiLvlStrCache>
                <c:ptCount val="9"/>
                <c:lvl>
                  <c:pt idx="0">
                    <c:v>Control Plans</c:v>
                  </c:pt>
                  <c:pt idx="1">
                    <c:v>Process Approach</c:v>
                  </c:pt>
                  <c:pt idx="2">
                    <c:v>Performance</c:v>
                  </c:pt>
                  <c:pt idx="3">
                    <c:v>Internal Auditing</c:v>
                  </c:pt>
                  <c:pt idx="4">
                    <c:v>Control of NC product</c:v>
                  </c:pt>
                  <c:pt idx="5">
                    <c:v>Part Approval</c:v>
                  </c:pt>
                  <c:pt idx="6">
                    <c:v>Management Resp</c:v>
                  </c:pt>
                  <c:pt idx="7">
                    <c:v>Risk Management</c:v>
                  </c:pt>
                  <c:pt idx="8">
                    <c:v>Safety</c:v>
                  </c:pt>
                </c:lvl>
                <c:lvl>
                  <c:pt idx="0">
                    <c:v>9</c:v>
                  </c:pt>
                  <c:pt idx="1">
                    <c:v>10</c:v>
                  </c:pt>
                  <c:pt idx="2">
                    <c:v>11</c:v>
                  </c:pt>
                  <c:pt idx="3">
                    <c:v>12</c:v>
                  </c:pt>
                  <c:pt idx="4">
                    <c:v>13</c:v>
                  </c:pt>
                  <c:pt idx="5">
                    <c:v>14</c:v>
                  </c:pt>
                  <c:pt idx="6">
                    <c:v>15</c:v>
                  </c:pt>
                  <c:pt idx="7">
                    <c:v>16</c:v>
                  </c:pt>
                  <c:pt idx="8">
                    <c:v>17</c:v>
                  </c:pt>
                </c:lvl>
              </c:multiLvlStrCache>
            </c:multiLvlStrRef>
          </c:cat>
          <c:val>
            <c:numRef>
              <c:f>'Summary Section B'!$G$12:$G$20</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1F8B-40B1-9AAD-1FE62D5D2A33}"/>
            </c:ext>
          </c:extLst>
        </c:ser>
        <c:ser>
          <c:idx val="2"/>
          <c:order val="2"/>
          <c:spPr>
            <a:ln w="28575" cap="rnd" cmpd="sng" algn="ctr">
              <a:solidFill>
                <a:schemeClr val="accent2">
                  <a:tint val="65000"/>
                  <a:shade val="95000"/>
                  <a:satMod val="105000"/>
                </a:schemeClr>
              </a:solidFill>
              <a:prstDash val="solid"/>
              <a:round/>
            </a:ln>
            <a:effectLst/>
          </c:spPr>
          <c:marker>
            <c:symbol val="none"/>
          </c:marker>
          <c:cat>
            <c:multiLvlStrRef>
              <c:f>'Summary Section B'!$D$12:$E$20</c:f>
              <c:multiLvlStrCache>
                <c:ptCount val="9"/>
                <c:lvl>
                  <c:pt idx="0">
                    <c:v>Control Plans</c:v>
                  </c:pt>
                  <c:pt idx="1">
                    <c:v>Process Approach</c:v>
                  </c:pt>
                  <c:pt idx="2">
                    <c:v>Performance</c:v>
                  </c:pt>
                  <c:pt idx="3">
                    <c:v>Internal Auditing</c:v>
                  </c:pt>
                  <c:pt idx="4">
                    <c:v>Control of NC product</c:v>
                  </c:pt>
                  <c:pt idx="5">
                    <c:v>Part Approval</c:v>
                  </c:pt>
                  <c:pt idx="6">
                    <c:v>Management Resp</c:v>
                  </c:pt>
                  <c:pt idx="7">
                    <c:v>Risk Management</c:v>
                  </c:pt>
                  <c:pt idx="8">
                    <c:v>Safety</c:v>
                  </c:pt>
                </c:lvl>
                <c:lvl>
                  <c:pt idx="0">
                    <c:v>9</c:v>
                  </c:pt>
                  <c:pt idx="1">
                    <c:v>10</c:v>
                  </c:pt>
                  <c:pt idx="2">
                    <c:v>11</c:v>
                  </c:pt>
                  <c:pt idx="3">
                    <c:v>12</c:v>
                  </c:pt>
                  <c:pt idx="4">
                    <c:v>13</c:v>
                  </c:pt>
                  <c:pt idx="5">
                    <c:v>14</c:v>
                  </c:pt>
                  <c:pt idx="6">
                    <c:v>15</c:v>
                  </c:pt>
                  <c:pt idx="7">
                    <c:v>16</c:v>
                  </c:pt>
                  <c:pt idx="8">
                    <c:v>17</c:v>
                  </c:pt>
                </c:lvl>
              </c:multiLvlStrCache>
            </c:multiLvlStrRef>
          </c:cat>
          <c:val>
            <c:numRef>
              <c:f>'Summary Section B'!$H$12:$H$20</c:f>
              <c:numCache>
                <c:formatCode>0.00</c:formatCode>
                <c:ptCount val="9"/>
                <c:pt idx="0">
                  <c:v>3</c:v>
                </c:pt>
                <c:pt idx="1">
                  <c:v>3</c:v>
                </c:pt>
                <c:pt idx="2">
                  <c:v>3</c:v>
                </c:pt>
                <c:pt idx="3">
                  <c:v>3</c:v>
                </c:pt>
                <c:pt idx="4">
                  <c:v>3</c:v>
                </c:pt>
                <c:pt idx="5">
                  <c:v>3</c:v>
                </c:pt>
                <c:pt idx="6">
                  <c:v>3</c:v>
                </c:pt>
                <c:pt idx="7">
                  <c:v>3</c:v>
                </c:pt>
                <c:pt idx="8">
                  <c:v>3</c:v>
                </c:pt>
              </c:numCache>
            </c:numRef>
          </c:val>
          <c:extLst>
            <c:ext xmlns:c16="http://schemas.microsoft.com/office/drawing/2014/chart" uri="{C3380CC4-5D6E-409C-BE32-E72D297353CC}">
              <c16:uniqueId val="{00000000-526D-4745-A969-864211DE69E6}"/>
            </c:ext>
          </c:extLst>
        </c:ser>
        <c:dLbls>
          <c:showLegendKey val="0"/>
          <c:showVal val="0"/>
          <c:showCatName val="0"/>
          <c:showSerName val="0"/>
          <c:showPercent val="0"/>
          <c:showBubbleSize val="0"/>
        </c:dLbls>
        <c:axId val="232626528"/>
        <c:axId val="1"/>
      </c:radarChart>
      <c:catAx>
        <c:axId val="232626528"/>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max val="5"/>
          <c:min val="0"/>
        </c:scaling>
        <c:delete val="0"/>
        <c:axPos val="l"/>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FFFFFF"/>
                </a:solidFill>
                <a:latin typeface="Calibri"/>
                <a:ea typeface="Calibri"/>
                <a:cs typeface="Calibri"/>
              </a:defRPr>
            </a:pPr>
            <a:endParaRPr lang="en-US"/>
          </a:p>
        </c:txPr>
        <c:crossAx val="232626528"/>
        <c:crosses val="autoZero"/>
        <c:crossBetween val="between"/>
        <c:majorUnit val="1"/>
        <c:minorUnit val="1"/>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295275</xdr:colOff>
          <xdr:row>0</xdr:row>
          <xdr:rowOff>76200</xdr:rowOff>
        </xdr:from>
        <xdr:to>
          <xdr:col>7</xdr:col>
          <xdr:colOff>171450</xdr:colOff>
          <xdr:row>3</xdr:row>
          <xdr:rowOff>142875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535305</xdr:colOff>
      <xdr:row>3</xdr:row>
      <xdr:rowOff>72118</xdr:rowOff>
    </xdr:from>
    <xdr:to>
      <xdr:col>3</xdr:col>
      <xdr:colOff>230661</xdr:colOff>
      <xdr:row>5</xdr:row>
      <xdr:rowOff>93078</xdr:rowOff>
    </xdr:to>
    <xdr:sp macro="" textlink="">
      <xdr:nvSpPr>
        <xdr:cNvPr id="2079" name="Text Box 31">
          <a:extLst>
            <a:ext uri="{FF2B5EF4-FFF2-40B4-BE49-F238E27FC236}">
              <a16:creationId xmlns:a16="http://schemas.microsoft.com/office/drawing/2014/main" id="{00000000-0008-0000-0100-00001F080000}"/>
            </a:ext>
          </a:extLst>
        </xdr:cNvPr>
        <xdr:cNvSpPr txBox="1">
          <a:spLocks noChangeArrowheads="1"/>
        </xdr:cNvSpPr>
      </xdr:nvSpPr>
      <xdr:spPr bwMode="auto">
        <a:xfrm>
          <a:off x="2732042" y="594632"/>
          <a:ext cx="4075612" cy="395968"/>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600" b="1" i="0" u="none" strike="noStrike" baseline="0">
              <a:solidFill>
                <a:sysClr val="windowText" lastClr="000000"/>
              </a:solidFill>
              <a:latin typeface="Times New Roman" pitchFamily="18" charset="0"/>
              <a:cs typeface="Times New Roman" pitchFamily="18" charset="0"/>
            </a:rPr>
            <a:t>Supplier Quality Assessment Form</a:t>
          </a:r>
        </a:p>
      </xdr:txBody>
    </xdr:sp>
    <xdr:clientData/>
  </xdr:twoCellAnchor>
  <mc:AlternateContent xmlns:mc="http://schemas.openxmlformats.org/markup-compatibility/2006">
    <mc:Choice xmlns:a14="http://schemas.microsoft.com/office/drawing/2010/main" Requires="a14">
      <xdr:twoCellAnchor>
        <xdr:from>
          <xdr:col>2</xdr:col>
          <xdr:colOff>1104900</xdr:colOff>
          <xdr:row>0</xdr:row>
          <xdr:rowOff>28575</xdr:rowOff>
        </xdr:from>
        <xdr:to>
          <xdr:col>2</xdr:col>
          <xdr:colOff>4286250</xdr:colOff>
          <xdr:row>3</xdr:row>
          <xdr:rowOff>123825</xdr:rowOff>
        </xdr:to>
        <xdr:sp macro="" textlink="">
          <xdr:nvSpPr>
            <xdr:cNvPr id="2080" name="Object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203200</xdr:colOff>
      <xdr:row>10</xdr:row>
      <xdr:rowOff>288925</xdr:rowOff>
    </xdr:from>
    <xdr:to>
      <xdr:col>20</xdr:col>
      <xdr:colOff>3175</xdr:colOff>
      <xdr:row>18</xdr:row>
      <xdr:rowOff>254000</xdr:rowOff>
    </xdr:to>
    <xdr:grpSp>
      <xdr:nvGrpSpPr>
        <xdr:cNvPr id="4001" name="Group 6">
          <a:extLst>
            <a:ext uri="{FF2B5EF4-FFF2-40B4-BE49-F238E27FC236}">
              <a16:creationId xmlns:a16="http://schemas.microsoft.com/office/drawing/2014/main" id="{00000000-0008-0000-0300-0000A10F0000}"/>
            </a:ext>
          </a:extLst>
        </xdr:cNvPr>
        <xdr:cNvGrpSpPr>
          <a:grpSpLocks/>
        </xdr:cNvGrpSpPr>
      </xdr:nvGrpSpPr>
      <xdr:grpSpPr bwMode="auto">
        <a:xfrm>
          <a:off x="7712075" y="3368675"/>
          <a:ext cx="3482975" cy="2505075"/>
          <a:chOff x="7708900" y="2613660"/>
          <a:chExt cx="4940300" cy="3025140"/>
        </a:xfrm>
      </xdr:grpSpPr>
      <xdr:graphicFrame macro="">
        <xdr:nvGraphicFramePr>
          <xdr:cNvPr id="4003" name="Chart 1">
            <a:extLst>
              <a:ext uri="{FF2B5EF4-FFF2-40B4-BE49-F238E27FC236}">
                <a16:creationId xmlns:a16="http://schemas.microsoft.com/office/drawing/2014/main" id="{00000000-0008-0000-0300-0000A30F0000}"/>
              </a:ext>
            </a:extLst>
          </xdr:cNvPr>
          <xdr:cNvGraphicFramePr>
            <a:graphicFrameLocks/>
          </xdr:cNvGraphicFramePr>
        </xdr:nvGraphicFramePr>
        <xdr:xfrm>
          <a:off x="8628380" y="2613660"/>
          <a:ext cx="4020820" cy="30251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004" name="AutoShape 28">
            <a:extLst>
              <a:ext uri="{FF2B5EF4-FFF2-40B4-BE49-F238E27FC236}">
                <a16:creationId xmlns:a16="http://schemas.microsoft.com/office/drawing/2014/main" id="{00000000-0008-0000-0300-0000A40F0000}"/>
              </a:ext>
            </a:extLst>
          </xdr:cNvPr>
          <xdr:cNvSpPr>
            <a:spLocks noChangeArrowheads="1"/>
          </xdr:cNvSpPr>
        </xdr:nvSpPr>
        <xdr:spPr bwMode="auto">
          <a:xfrm>
            <a:off x="7708900" y="3716020"/>
            <a:ext cx="411480" cy="629920"/>
          </a:xfrm>
          <a:prstGeom prst="rightArrow">
            <a:avLst>
              <a:gd name="adj1" fmla="val 50000"/>
              <a:gd name="adj2" fmla="val 25000"/>
            </a:avLst>
          </a:prstGeom>
          <a:solidFill>
            <a:srgbClr val="FFFF99"/>
          </a:solidFill>
          <a:ln w="9525" algn="ctr">
            <a:solidFill>
              <a:srgbClr val="000000"/>
            </a:solidFill>
            <a:miter lim="800000"/>
            <a:headEnd/>
            <a:tailEnd/>
          </a:ln>
        </xdr:spPr>
      </xdr:sp>
    </xdr:grpSp>
    <xdr:clientData/>
  </xdr:twoCellAnchor>
  <xdr:twoCellAnchor>
    <xdr:from>
      <xdr:col>17</xdr:col>
      <xdr:colOff>123825</xdr:colOff>
      <xdr:row>20</xdr:row>
      <xdr:rowOff>285750</xdr:rowOff>
    </xdr:from>
    <xdr:to>
      <xdr:col>18</xdr:col>
      <xdr:colOff>285750</xdr:colOff>
      <xdr:row>24</xdr:row>
      <xdr:rowOff>66675</xdr:rowOff>
    </xdr:to>
    <xdr:sp macro="" textlink="">
      <xdr:nvSpPr>
        <xdr:cNvPr id="4002" name="AutoShape 33">
          <a:extLst>
            <a:ext uri="{FF2B5EF4-FFF2-40B4-BE49-F238E27FC236}">
              <a16:creationId xmlns:a16="http://schemas.microsoft.com/office/drawing/2014/main" id="{00000000-0008-0000-0300-0000A20F0000}"/>
            </a:ext>
          </a:extLst>
        </xdr:cNvPr>
        <xdr:cNvSpPr>
          <a:spLocks noChangeArrowheads="1"/>
        </xdr:cNvSpPr>
      </xdr:nvSpPr>
      <xdr:spPr bwMode="auto">
        <a:xfrm>
          <a:off x="9458325" y="6343650"/>
          <a:ext cx="1114425" cy="933450"/>
        </a:xfrm>
        <a:prstGeom prst="downArrow">
          <a:avLst>
            <a:gd name="adj1" fmla="val 50000"/>
            <a:gd name="adj2" fmla="val 25000"/>
          </a:avLst>
        </a:prstGeom>
        <a:solidFill>
          <a:srgbClr val="FFFF99"/>
        </a:solidFill>
        <a:ln w="9525" algn="ctr">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838200</xdr:colOff>
      <xdr:row>22</xdr:row>
      <xdr:rowOff>85725</xdr:rowOff>
    </xdr:from>
    <xdr:to>
      <xdr:col>19</xdr:col>
      <xdr:colOff>47625</xdr:colOff>
      <xdr:row>24</xdr:row>
      <xdr:rowOff>66675</xdr:rowOff>
    </xdr:to>
    <xdr:sp macro="" textlink="">
      <xdr:nvSpPr>
        <xdr:cNvPr id="83291" name="AutoShape 33">
          <a:extLst>
            <a:ext uri="{FF2B5EF4-FFF2-40B4-BE49-F238E27FC236}">
              <a16:creationId xmlns:a16="http://schemas.microsoft.com/office/drawing/2014/main" id="{00000000-0008-0000-0400-00005B450100}"/>
            </a:ext>
          </a:extLst>
        </xdr:cNvPr>
        <xdr:cNvSpPr>
          <a:spLocks noChangeArrowheads="1"/>
        </xdr:cNvSpPr>
      </xdr:nvSpPr>
      <xdr:spPr bwMode="auto">
        <a:xfrm>
          <a:off x="10115550" y="6143625"/>
          <a:ext cx="771525" cy="542925"/>
        </a:xfrm>
        <a:prstGeom prst="downArrow">
          <a:avLst>
            <a:gd name="adj1" fmla="val 50000"/>
            <a:gd name="adj2" fmla="val 25000"/>
          </a:avLst>
        </a:prstGeom>
        <a:solidFill>
          <a:srgbClr val="FFFF99"/>
        </a:solidFill>
        <a:ln w="9525" algn="ctr">
          <a:solidFill>
            <a:srgbClr val="000000"/>
          </a:solidFill>
          <a:miter lim="800000"/>
          <a:headEnd/>
          <a:tailEnd/>
        </a:ln>
      </xdr:spPr>
    </xdr:sp>
    <xdr:clientData/>
  </xdr:twoCellAnchor>
  <xdr:twoCellAnchor>
    <xdr:from>
      <xdr:col>13</xdr:col>
      <xdr:colOff>0</xdr:colOff>
      <xdr:row>7</xdr:row>
      <xdr:rowOff>527062</xdr:rowOff>
    </xdr:from>
    <xdr:to>
      <xdr:col>22</xdr:col>
      <xdr:colOff>585106</xdr:colOff>
      <xdr:row>20</xdr:row>
      <xdr:rowOff>40822</xdr:rowOff>
    </xdr:to>
    <xdr:graphicFrame macro="">
      <xdr:nvGraphicFramePr>
        <xdr:cNvPr id="83293" name="Chart 9">
          <a:extLst>
            <a:ext uri="{FF2B5EF4-FFF2-40B4-BE49-F238E27FC236}">
              <a16:creationId xmlns:a16="http://schemas.microsoft.com/office/drawing/2014/main" id="{00000000-0008-0000-0400-00005D4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ttechnologies.com/"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0"/>
  <sheetViews>
    <sheetView showGridLines="0" tabSelected="1" zoomScale="130" zoomScaleNormal="130" zoomScaleSheetLayoutView="100" workbookViewId="0">
      <selection activeCell="M18" sqref="M18"/>
    </sheetView>
  </sheetViews>
  <sheetFormatPr defaultRowHeight="12.75"/>
  <cols>
    <col min="1" max="1" width="11" customWidth="1"/>
    <col min="2" max="2" width="12.28515625" customWidth="1"/>
    <col min="3" max="3" width="9.28515625" customWidth="1"/>
    <col min="4" max="4" width="9.7109375" customWidth="1"/>
    <col min="5" max="5" width="12.7109375" customWidth="1"/>
    <col min="6" max="6" width="10.140625" customWidth="1"/>
    <col min="7" max="7" width="12.140625" customWidth="1"/>
    <col min="8" max="9" width="9.7109375" customWidth="1"/>
    <col min="10" max="10" width="18.28515625" customWidth="1"/>
  </cols>
  <sheetData>
    <row r="1" spans="1:10">
      <c r="A1" s="30"/>
      <c r="B1" s="31"/>
      <c r="C1" s="31"/>
      <c r="D1" s="31"/>
      <c r="E1" s="31"/>
      <c r="F1" s="31"/>
      <c r="G1" s="31"/>
      <c r="H1" s="31"/>
      <c r="I1" s="31"/>
      <c r="J1" s="32"/>
    </row>
    <row r="2" spans="1:10">
      <c r="A2" s="33"/>
      <c r="B2" s="34"/>
      <c r="C2" s="34"/>
      <c r="D2" s="34"/>
      <c r="E2" s="34"/>
      <c r="F2" s="34"/>
      <c r="G2" s="34"/>
      <c r="H2" s="34"/>
      <c r="I2" s="34"/>
      <c r="J2" s="35"/>
    </row>
    <row r="3" spans="1:10">
      <c r="A3" s="33"/>
      <c r="B3" s="34"/>
      <c r="C3" s="34"/>
      <c r="D3" s="34"/>
      <c r="E3" s="34"/>
      <c r="F3" s="34"/>
      <c r="G3" s="34"/>
      <c r="H3" s="34"/>
      <c r="I3" s="34"/>
      <c r="J3" s="35"/>
    </row>
    <row r="4" spans="1:10" ht="13.5" thickBot="1">
      <c r="A4" s="33"/>
      <c r="B4" s="34"/>
      <c r="C4" s="34"/>
      <c r="D4" s="34"/>
      <c r="E4" s="34"/>
      <c r="F4" s="34"/>
      <c r="G4" s="34"/>
      <c r="H4" s="34"/>
      <c r="I4" s="34"/>
      <c r="J4" s="35"/>
    </row>
    <row r="5" spans="1:10" ht="24" thickBot="1">
      <c r="A5" s="379" t="s">
        <v>203</v>
      </c>
      <c r="B5" s="380"/>
      <c r="C5" s="380"/>
      <c r="D5" s="380"/>
      <c r="E5" s="380"/>
      <c r="F5" s="380"/>
      <c r="G5" s="380"/>
      <c r="H5" s="380"/>
      <c r="I5" s="380"/>
      <c r="J5" s="381"/>
    </row>
    <row r="6" spans="1:10">
      <c r="A6" s="33"/>
      <c r="B6" s="34"/>
      <c r="C6" s="34"/>
      <c r="D6" s="34"/>
      <c r="E6" s="34"/>
      <c r="F6" s="34"/>
      <c r="G6" s="34"/>
      <c r="H6" s="34"/>
      <c r="I6" s="34"/>
      <c r="J6" s="35"/>
    </row>
    <row r="7" spans="1:10" ht="13.5" thickBot="1">
      <c r="A7" s="33"/>
      <c r="B7" s="90" t="s">
        <v>136</v>
      </c>
      <c r="C7" s="412"/>
      <c r="D7" s="377"/>
      <c r="E7" s="377"/>
      <c r="F7" s="377"/>
      <c r="G7" s="377"/>
      <c r="H7" s="377"/>
      <c r="I7" s="91" t="s">
        <v>140</v>
      </c>
      <c r="J7" s="241"/>
    </row>
    <row r="8" spans="1:10" ht="13.5" thickBot="1">
      <c r="A8" s="33"/>
      <c r="B8" s="91" t="s">
        <v>137</v>
      </c>
      <c r="C8" s="413"/>
      <c r="D8" s="413"/>
      <c r="E8" s="413"/>
      <c r="F8" s="413"/>
      <c r="G8" s="413"/>
      <c r="H8" s="413"/>
      <c r="I8" s="34"/>
      <c r="J8" s="35"/>
    </row>
    <row r="9" spans="1:10" ht="13.5" thickBot="1">
      <c r="A9" s="33"/>
      <c r="B9" s="91" t="s">
        <v>141</v>
      </c>
      <c r="C9" s="413"/>
      <c r="D9" s="413"/>
      <c r="E9" s="91" t="s">
        <v>142</v>
      </c>
      <c r="F9" s="413"/>
      <c r="G9" s="413"/>
      <c r="H9" s="91" t="s">
        <v>143</v>
      </c>
      <c r="I9" s="377"/>
      <c r="J9" s="378"/>
    </row>
    <row r="10" spans="1:10" ht="13.5" thickBot="1">
      <c r="A10" s="33"/>
      <c r="B10" s="90" t="s">
        <v>138</v>
      </c>
      <c r="C10" s="377"/>
      <c r="D10" s="377"/>
      <c r="E10" s="377"/>
      <c r="F10" s="34"/>
      <c r="G10" s="91" t="s">
        <v>139</v>
      </c>
      <c r="H10" s="377"/>
      <c r="I10" s="377"/>
      <c r="J10" s="378"/>
    </row>
    <row r="11" spans="1:10" ht="13.5" thickBot="1">
      <c r="A11" s="33"/>
      <c r="B11" s="91" t="s">
        <v>180</v>
      </c>
      <c r="C11" s="45"/>
      <c r="D11" s="45"/>
      <c r="E11" s="34" t="s">
        <v>182</v>
      </c>
      <c r="F11" s="34"/>
      <c r="G11" s="91" t="s">
        <v>181</v>
      </c>
      <c r="H11" s="45"/>
      <c r="I11" s="34" t="s">
        <v>182</v>
      </c>
      <c r="J11" s="35"/>
    </row>
    <row r="12" spans="1:10" ht="13.5" thickBot="1">
      <c r="A12" s="33"/>
      <c r="B12" s="91"/>
      <c r="C12" s="34"/>
      <c r="D12" s="34"/>
      <c r="E12" s="34"/>
      <c r="F12" s="34"/>
      <c r="G12" s="91"/>
      <c r="H12" s="34"/>
      <c r="I12" s="34"/>
      <c r="J12" s="35"/>
    </row>
    <row r="13" spans="1:10">
      <c r="A13" s="95" t="s">
        <v>192</v>
      </c>
      <c r="B13" s="96"/>
      <c r="C13" s="96"/>
      <c r="D13" s="96"/>
      <c r="E13" s="108"/>
      <c r="F13" s="95" t="s">
        <v>193</v>
      </c>
      <c r="G13" s="96"/>
      <c r="H13" s="96"/>
      <c r="I13" s="96"/>
      <c r="J13" s="108"/>
    </row>
    <row r="14" spans="1:10">
      <c r="A14" s="363"/>
      <c r="B14" s="364"/>
      <c r="C14" s="364"/>
      <c r="D14" s="364"/>
      <c r="E14" s="365"/>
      <c r="F14" s="363"/>
      <c r="G14" s="364"/>
      <c r="H14" s="364"/>
      <c r="I14" s="364"/>
      <c r="J14" s="365"/>
    </row>
    <row r="15" spans="1:10">
      <c r="A15" s="363"/>
      <c r="B15" s="364"/>
      <c r="C15" s="364"/>
      <c r="D15" s="364"/>
      <c r="E15" s="365"/>
      <c r="F15" s="363"/>
      <c r="G15" s="364"/>
      <c r="H15" s="364"/>
      <c r="I15" s="364"/>
      <c r="J15" s="365"/>
    </row>
    <row r="16" spans="1:10" ht="14.45" customHeight="1" thickBot="1">
      <c r="A16" s="400"/>
      <c r="B16" s="401"/>
      <c r="C16" s="401"/>
      <c r="D16" s="401"/>
      <c r="E16" s="402"/>
      <c r="F16" s="400"/>
      <c r="G16" s="401"/>
      <c r="H16" s="401"/>
      <c r="I16" s="401"/>
      <c r="J16" s="402"/>
    </row>
    <row r="17" spans="1:10">
      <c r="A17" s="403" t="s">
        <v>149</v>
      </c>
      <c r="B17" s="404"/>
      <c r="C17" s="404"/>
      <c r="D17" s="407"/>
      <c r="E17" s="407"/>
      <c r="F17" s="407"/>
      <c r="G17" s="407"/>
      <c r="H17" s="407"/>
      <c r="I17" s="407"/>
      <c r="J17" s="408"/>
    </row>
    <row r="18" spans="1:10" ht="15" customHeight="1" thickBot="1">
      <c r="A18" s="405"/>
      <c r="B18" s="406"/>
      <c r="C18" s="406"/>
      <c r="D18" s="409"/>
      <c r="E18" s="409"/>
      <c r="F18" s="409"/>
      <c r="G18" s="409"/>
      <c r="H18" s="409"/>
      <c r="I18" s="409"/>
      <c r="J18" s="410"/>
    </row>
    <row r="19" spans="1:10" ht="13.5" thickBot="1">
      <c r="A19" s="134"/>
      <c r="B19" s="31"/>
      <c r="C19" s="358" t="s">
        <v>63</v>
      </c>
      <c r="D19" s="358"/>
      <c r="E19" s="358"/>
      <c r="F19" s="358" t="s">
        <v>144</v>
      </c>
      <c r="G19" s="358"/>
      <c r="H19" s="358" t="s">
        <v>145</v>
      </c>
      <c r="I19" s="358"/>
      <c r="J19" s="398"/>
    </row>
    <row r="20" spans="1:10">
      <c r="A20" s="411" t="s">
        <v>218</v>
      </c>
      <c r="B20" s="411"/>
      <c r="C20" s="411"/>
      <c r="D20" s="411"/>
      <c r="E20" s="411"/>
      <c r="F20" s="411"/>
      <c r="G20" s="411"/>
      <c r="H20" s="411"/>
      <c r="I20" s="411"/>
      <c r="J20" s="411"/>
    </row>
    <row r="21" spans="1:10">
      <c r="A21" s="352" t="s">
        <v>221</v>
      </c>
      <c r="B21" s="353"/>
      <c r="C21" s="342"/>
      <c r="D21" s="342"/>
      <c r="E21" s="342"/>
      <c r="F21" s="343"/>
      <c r="G21" s="344"/>
      <c r="H21" s="345"/>
      <c r="I21" s="346"/>
      <c r="J21" s="347"/>
    </row>
    <row r="22" spans="1:10">
      <c r="A22" s="668" t="s">
        <v>661</v>
      </c>
      <c r="B22" s="669"/>
      <c r="C22" s="342"/>
      <c r="D22" s="342"/>
      <c r="E22" s="342"/>
      <c r="F22" s="343"/>
      <c r="G22" s="344"/>
      <c r="H22" s="345"/>
      <c r="I22" s="346"/>
      <c r="J22" s="347"/>
    </row>
    <row r="23" spans="1:10">
      <c r="A23" s="352" t="s">
        <v>393</v>
      </c>
      <c r="B23" s="353"/>
      <c r="C23" s="342"/>
      <c r="D23" s="342"/>
      <c r="E23" s="342"/>
      <c r="F23" s="343"/>
      <c r="G23" s="344"/>
      <c r="H23" s="345"/>
      <c r="I23" s="346"/>
      <c r="J23" s="347"/>
    </row>
    <row r="24" spans="1:10">
      <c r="A24" s="352" t="s">
        <v>394</v>
      </c>
      <c r="B24" s="353"/>
      <c r="C24" s="342"/>
      <c r="D24" s="342"/>
      <c r="E24" s="342"/>
      <c r="F24" s="343"/>
      <c r="G24" s="344"/>
      <c r="H24" s="345"/>
      <c r="I24" s="346"/>
      <c r="J24" s="347"/>
    </row>
    <row r="25" spans="1:10">
      <c r="A25" s="352" t="s">
        <v>219</v>
      </c>
      <c r="B25" s="353"/>
      <c r="C25" s="216" t="s">
        <v>220</v>
      </c>
      <c r="D25" s="115"/>
      <c r="E25" s="115"/>
      <c r="F25" s="222"/>
      <c r="G25" s="221"/>
      <c r="H25" s="115"/>
      <c r="I25" s="115"/>
      <c r="J25" s="217"/>
    </row>
    <row r="26" spans="1:10">
      <c r="A26" s="218" t="s">
        <v>217</v>
      </c>
      <c r="B26" s="219"/>
      <c r="C26" s="219"/>
      <c r="D26" s="219"/>
      <c r="E26" s="219"/>
      <c r="F26" s="223"/>
      <c r="G26" s="224"/>
      <c r="H26" s="219"/>
      <c r="I26" s="219"/>
      <c r="J26" s="220"/>
    </row>
    <row r="27" spans="1:10">
      <c r="A27" s="369" t="s">
        <v>146</v>
      </c>
      <c r="B27" s="370"/>
      <c r="C27" s="342"/>
      <c r="D27" s="342"/>
      <c r="E27" s="350"/>
      <c r="F27" s="344"/>
      <c r="G27" s="344"/>
      <c r="H27" s="399"/>
      <c r="I27" s="346"/>
      <c r="J27" s="347"/>
    </row>
    <row r="28" spans="1:10">
      <c r="A28" s="352" t="s">
        <v>147</v>
      </c>
      <c r="B28" s="353"/>
      <c r="C28" s="342"/>
      <c r="D28" s="342"/>
      <c r="E28" s="342"/>
      <c r="F28" s="348"/>
      <c r="G28" s="349"/>
      <c r="H28" s="345"/>
      <c r="I28" s="346"/>
      <c r="J28" s="347"/>
    </row>
    <row r="29" spans="1:10">
      <c r="A29" s="133"/>
      <c r="B29" s="119" t="s">
        <v>148</v>
      </c>
      <c r="C29" s="342"/>
      <c r="D29" s="342"/>
      <c r="E29" s="342"/>
      <c r="F29" s="348"/>
      <c r="G29" s="349"/>
      <c r="H29" s="346"/>
      <c r="I29" s="346"/>
      <c r="J29" s="347"/>
    </row>
    <row r="30" spans="1:10">
      <c r="A30" s="133"/>
      <c r="B30" s="119" t="s">
        <v>179</v>
      </c>
      <c r="C30" s="342"/>
      <c r="D30" s="342"/>
      <c r="E30" s="342"/>
      <c r="F30" s="348"/>
      <c r="G30" s="349"/>
      <c r="H30" s="346"/>
      <c r="I30" s="346"/>
      <c r="J30" s="347"/>
    </row>
    <row r="31" spans="1:10">
      <c r="A31" s="133"/>
      <c r="B31" s="119" t="s">
        <v>104</v>
      </c>
      <c r="C31" s="342"/>
      <c r="D31" s="342"/>
      <c r="E31" s="342"/>
      <c r="F31" s="348"/>
      <c r="G31" s="349"/>
      <c r="H31" s="346"/>
      <c r="I31" s="346"/>
      <c r="J31" s="347"/>
    </row>
    <row r="32" spans="1:10">
      <c r="A32" s="369" t="s">
        <v>194</v>
      </c>
      <c r="B32" s="370"/>
      <c r="C32" s="350"/>
      <c r="D32" s="372"/>
      <c r="E32" s="373"/>
      <c r="F32" s="348"/>
      <c r="G32" s="349"/>
      <c r="H32" s="348"/>
      <c r="I32" s="349"/>
      <c r="J32" s="351"/>
    </row>
    <row r="33" spans="1:10">
      <c r="A33" s="369" t="s">
        <v>195</v>
      </c>
      <c r="B33" s="370"/>
      <c r="C33" s="112"/>
      <c r="D33" s="113"/>
      <c r="E33" s="114"/>
      <c r="F33" s="348"/>
      <c r="G33" s="349"/>
      <c r="H33" s="110"/>
      <c r="I33" s="111"/>
      <c r="J33" s="124"/>
    </row>
    <row r="34" spans="1:10">
      <c r="A34" s="352" t="s">
        <v>196</v>
      </c>
      <c r="B34" s="353"/>
      <c r="C34" s="112"/>
      <c r="D34" s="113"/>
      <c r="E34" s="114"/>
      <c r="F34" s="348"/>
      <c r="G34" s="349"/>
      <c r="H34" s="110"/>
      <c r="I34" s="111"/>
      <c r="J34" s="124"/>
    </row>
    <row r="35" spans="1:10">
      <c r="A35" s="352" t="s">
        <v>197</v>
      </c>
      <c r="B35" s="353"/>
      <c r="C35" s="112"/>
      <c r="D35" s="113"/>
      <c r="E35" s="113"/>
      <c r="F35" s="348"/>
      <c r="G35" s="349"/>
      <c r="H35" s="110"/>
      <c r="I35" s="111"/>
      <c r="J35" s="124"/>
    </row>
    <row r="36" spans="1:10" ht="13.5" thickBot="1">
      <c r="A36" s="135"/>
      <c r="B36" s="125" t="s">
        <v>219</v>
      </c>
      <c r="C36" s="225"/>
      <c r="D36" s="226"/>
      <c r="E36" s="226"/>
      <c r="F36" s="228"/>
      <c r="G36" s="229"/>
      <c r="H36" s="226"/>
      <c r="I36" s="226"/>
      <c r="J36" s="227"/>
    </row>
    <row r="37" spans="1:10" ht="8.4499999999999993" customHeight="1" thickBot="1">
      <c r="A37" s="126"/>
      <c r="B37" s="127"/>
      <c r="C37" s="106"/>
      <c r="D37" s="123"/>
      <c r="E37" s="123"/>
      <c r="F37" s="123"/>
      <c r="G37" s="123"/>
      <c r="H37" s="123"/>
      <c r="I37" s="123"/>
      <c r="J37" s="123"/>
    </row>
    <row r="38" spans="1:10">
      <c r="A38" s="107" t="s">
        <v>198</v>
      </c>
      <c r="B38" s="34"/>
      <c r="C38" s="34"/>
      <c r="D38" s="34"/>
      <c r="E38" s="34"/>
      <c r="F38" s="34"/>
      <c r="G38" s="34"/>
      <c r="H38" s="34"/>
      <c r="I38" s="34"/>
      <c r="J38" s="35"/>
    </row>
    <row r="39" spans="1:10">
      <c r="A39" s="363" t="s">
        <v>205</v>
      </c>
      <c r="B39" s="364"/>
      <c r="C39" s="364"/>
      <c r="D39" s="364"/>
      <c r="E39" s="364"/>
      <c r="F39" s="364"/>
      <c r="G39" s="364"/>
      <c r="H39" s="364"/>
      <c r="I39" s="364"/>
      <c r="J39" s="365"/>
    </row>
    <row r="40" spans="1:10">
      <c r="A40" s="33"/>
      <c r="B40" s="34"/>
      <c r="C40" s="34"/>
      <c r="D40" s="34"/>
      <c r="E40" s="34"/>
      <c r="F40" s="34"/>
      <c r="G40" s="34"/>
      <c r="H40" s="34"/>
      <c r="I40" s="34"/>
      <c r="J40" s="35"/>
    </row>
    <row r="41" spans="1:10" ht="13.15" customHeight="1">
      <c r="A41" s="367" t="s">
        <v>201</v>
      </c>
      <c r="B41" s="368"/>
      <c r="C41" s="422"/>
      <c r="D41" s="422"/>
      <c r="E41" s="34" t="s">
        <v>199</v>
      </c>
      <c r="F41" s="118"/>
      <c r="H41" s="366" t="s">
        <v>214</v>
      </c>
      <c r="I41" s="366"/>
      <c r="J41" s="132"/>
    </row>
    <row r="42" spans="1:10">
      <c r="A42" s="367" t="s">
        <v>442</v>
      </c>
      <c r="B42" s="368"/>
      <c r="C42" s="371"/>
      <c r="D42" s="371"/>
      <c r="E42" s="34" t="s">
        <v>199</v>
      </c>
      <c r="F42" s="115"/>
      <c r="G42" s="34"/>
      <c r="H42" s="366"/>
      <c r="I42" s="366"/>
      <c r="J42" s="132"/>
    </row>
    <row r="43" spans="1:10">
      <c r="A43" s="367" t="s">
        <v>202</v>
      </c>
      <c r="B43" s="368"/>
      <c r="C43" s="371"/>
      <c r="D43" s="371"/>
      <c r="E43" s="34" t="s">
        <v>199</v>
      </c>
      <c r="F43" s="115"/>
      <c r="G43" s="34"/>
      <c r="H43" s="366"/>
      <c r="I43" s="366"/>
      <c r="J43" s="132"/>
    </row>
    <row r="44" spans="1:10">
      <c r="A44" s="367" t="s">
        <v>200</v>
      </c>
      <c r="B44" s="368"/>
      <c r="C44" s="371"/>
      <c r="D44" s="371"/>
      <c r="E44" s="34" t="s">
        <v>199</v>
      </c>
      <c r="F44" s="115"/>
      <c r="G44" s="34"/>
      <c r="H44" s="366"/>
      <c r="I44" s="366"/>
      <c r="J44" s="132"/>
    </row>
    <row r="45" spans="1:10">
      <c r="A45" s="136"/>
      <c r="B45" s="117"/>
      <c r="C45" s="1"/>
      <c r="D45" s="1"/>
      <c r="E45" s="34"/>
      <c r="F45" s="34"/>
      <c r="G45" s="34"/>
      <c r="H45" s="131"/>
      <c r="I45" s="131"/>
      <c r="J45" s="128"/>
    </row>
    <row r="46" spans="1:10" ht="13.15" customHeight="1">
      <c r="A46" s="385" t="s">
        <v>213</v>
      </c>
      <c r="B46" s="386"/>
      <c r="C46" s="386"/>
      <c r="D46" s="386"/>
      <c r="E46" s="387"/>
      <c r="F46" s="361" t="s">
        <v>395</v>
      </c>
      <c r="G46" s="362"/>
      <c r="H46" s="354" t="s">
        <v>204</v>
      </c>
      <c r="I46" s="354"/>
      <c r="J46" s="355"/>
    </row>
    <row r="47" spans="1:10" ht="13.9" customHeight="1" thickBot="1">
      <c r="A47" s="388"/>
      <c r="B47" s="389"/>
      <c r="C47" s="389"/>
      <c r="D47" s="389"/>
      <c r="E47" s="390"/>
      <c r="F47" s="356"/>
      <c r="G47" s="357"/>
      <c r="H47" s="374"/>
      <c r="I47" s="375"/>
      <c r="J47" s="376"/>
    </row>
    <row r="48" spans="1:10" ht="6" customHeight="1" thickBot="1">
      <c r="A48" s="137"/>
      <c r="B48" s="129"/>
      <c r="C48" s="129"/>
      <c r="D48" s="129"/>
      <c r="E48" s="129"/>
      <c r="F48" s="116"/>
      <c r="G48" s="116"/>
      <c r="H48" s="130"/>
      <c r="I48" s="130"/>
      <c r="J48" s="130"/>
    </row>
    <row r="49" spans="1:10">
      <c r="A49" s="95"/>
      <c r="B49" s="358" t="s">
        <v>150</v>
      </c>
      <c r="C49" s="359"/>
      <c r="D49" s="359"/>
      <c r="E49" s="96"/>
      <c r="F49" s="89" t="s">
        <v>155</v>
      </c>
      <c r="G49" s="31"/>
      <c r="H49" s="358" t="s">
        <v>157</v>
      </c>
      <c r="I49" s="359"/>
      <c r="J49" s="360"/>
    </row>
    <row r="50" spans="1:10" ht="11.25" customHeight="1" thickBot="1">
      <c r="A50" s="90" t="s">
        <v>151</v>
      </c>
      <c r="B50" s="377"/>
      <c r="C50" s="377"/>
      <c r="D50" s="377"/>
      <c r="E50" s="34"/>
      <c r="F50" s="97"/>
      <c r="G50" s="34"/>
      <c r="H50" s="176" t="s">
        <v>388</v>
      </c>
      <c r="I50" s="377"/>
      <c r="J50" s="378"/>
    </row>
    <row r="51" spans="1:10" ht="13.5" thickBot="1">
      <c r="A51" s="90" t="s">
        <v>152</v>
      </c>
      <c r="B51" s="377"/>
      <c r="C51" s="377"/>
      <c r="D51" s="377"/>
      <c r="E51" s="34"/>
      <c r="F51" s="98"/>
      <c r="G51" s="34"/>
      <c r="H51" s="91" t="s">
        <v>387</v>
      </c>
      <c r="I51" s="377"/>
      <c r="J51" s="378"/>
    </row>
    <row r="52" spans="1:10" ht="13.5" thickBot="1">
      <c r="A52" s="90" t="s">
        <v>153</v>
      </c>
      <c r="B52" s="377"/>
      <c r="C52" s="377"/>
      <c r="D52" s="377"/>
      <c r="E52" s="34"/>
      <c r="F52" s="98"/>
      <c r="G52" s="34"/>
      <c r="H52" s="91" t="s">
        <v>387</v>
      </c>
      <c r="I52" s="377"/>
      <c r="J52" s="378"/>
    </row>
    <row r="53" spans="1:10" ht="13.5" thickBot="1">
      <c r="A53" s="90" t="s">
        <v>154</v>
      </c>
      <c r="B53" s="377"/>
      <c r="C53" s="377"/>
      <c r="D53" s="377"/>
      <c r="E53" s="34"/>
      <c r="F53" s="98"/>
      <c r="G53" s="34"/>
      <c r="H53" s="91" t="s">
        <v>387</v>
      </c>
      <c r="I53" s="377"/>
      <c r="J53" s="378"/>
    </row>
    <row r="54" spans="1:10" ht="13.5" thickBot="1">
      <c r="A54" s="59"/>
      <c r="B54" s="45"/>
      <c r="C54" s="45"/>
      <c r="D54" s="45"/>
      <c r="E54" s="94" t="s">
        <v>156</v>
      </c>
      <c r="F54" s="99">
        <f>SUM(F50:F53)</f>
        <v>0</v>
      </c>
      <c r="G54" s="45"/>
      <c r="H54" s="45"/>
      <c r="I54" s="45"/>
      <c r="J54" s="60"/>
    </row>
    <row r="55" spans="1:10">
      <c r="A55" s="100" t="s">
        <v>177</v>
      </c>
      <c r="B55" s="92"/>
      <c r="C55" s="92"/>
      <c r="D55" s="92"/>
      <c r="E55" s="92"/>
      <c r="F55" s="92"/>
      <c r="G55" s="102"/>
      <c r="H55" s="92"/>
      <c r="I55" s="92"/>
      <c r="J55" s="93"/>
    </row>
    <row r="56" spans="1:10" ht="13.5" thickBot="1">
      <c r="A56" s="136" t="s">
        <v>158</v>
      </c>
      <c r="B56" s="122"/>
      <c r="D56" s="117" t="s">
        <v>164</v>
      </c>
      <c r="E56" s="122"/>
      <c r="F56" s="46"/>
      <c r="G56" s="117" t="s">
        <v>163</v>
      </c>
      <c r="H56" s="122"/>
      <c r="I56" s="46"/>
      <c r="J56" s="35"/>
    </row>
    <row r="57" spans="1:10" ht="13.5" thickBot="1">
      <c r="A57" s="136" t="s">
        <v>159</v>
      </c>
      <c r="B57" s="123"/>
      <c r="D57" s="117" t="s">
        <v>165</v>
      </c>
      <c r="E57" s="123"/>
      <c r="F57" s="46" t="s">
        <v>206</v>
      </c>
      <c r="G57" s="117" t="s">
        <v>173</v>
      </c>
      <c r="H57" s="123"/>
      <c r="I57" s="46"/>
      <c r="J57" s="35"/>
    </row>
    <row r="58" spans="1:10" ht="13.5" thickBot="1">
      <c r="A58" s="136" t="s">
        <v>160</v>
      </c>
      <c r="B58" s="123"/>
      <c r="D58" s="117" t="s">
        <v>166</v>
      </c>
      <c r="E58" s="123"/>
      <c r="F58" s="46" t="s">
        <v>206</v>
      </c>
      <c r="G58" s="117" t="s">
        <v>175</v>
      </c>
      <c r="H58" s="123"/>
      <c r="I58" s="46"/>
      <c r="J58" s="35"/>
    </row>
    <row r="59" spans="1:10" ht="13.5" thickBot="1">
      <c r="A59" s="136" t="s">
        <v>161</v>
      </c>
      <c r="B59" s="123"/>
      <c r="D59" s="117" t="s">
        <v>167</v>
      </c>
      <c r="E59" s="123"/>
      <c r="F59" s="46" t="s">
        <v>206</v>
      </c>
      <c r="G59" s="117" t="s">
        <v>174</v>
      </c>
      <c r="H59" s="123"/>
      <c r="I59" s="46"/>
      <c r="J59" s="35"/>
    </row>
    <row r="60" spans="1:10" ht="13.5" thickBot="1">
      <c r="A60" s="136" t="s">
        <v>162</v>
      </c>
      <c r="B60" s="123"/>
      <c r="D60" s="117" t="s">
        <v>168</v>
      </c>
      <c r="E60" s="123"/>
      <c r="F60" s="46"/>
      <c r="G60" s="117" t="s">
        <v>178</v>
      </c>
      <c r="H60" s="123"/>
      <c r="I60" s="46"/>
      <c r="J60" s="35"/>
    </row>
    <row r="61" spans="1:10" ht="13.5" thickBot="1">
      <c r="A61" s="136" t="s">
        <v>171</v>
      </c>
      <c r="B61" s="123"/>
      <c r="D61" s="117" t="s">
        <v>169</v>
      </c>
      <c r="E61" s="123"/>
      <c r="F61" s="46"/>
      <c r="G61" s="117" t="s">
        <v>176</v>
      </c>
      <c r="H61" s="123"/>
      <c r="I61" s="120"/>
      <c r="J61" s="60"/>
    </row>
    <row r="62" spans="1:10" ht="13.5" thickBot="1">
      <c r="A62" s="136" t="s">
        <v>172</v>
      </c>
      <c r="B62" s="123"/>
      <c r="D62" s="117" t="s">
        <v>170</v>
      </c>
      <c r="E62" s="123"/>
      <c r="F62" s="46"/>
      <c r="G62" s="117" t="s">
        <v>396</v>
      </c>
      <c r="H62" s="123"/>
      <c r="I62" s="120"/>
      <c r="J62" s="60"/>
    </row>
    <row r="63" spans="1:10" ht="13.5" thickBot="1">
      <c r="A63" s="134"/>
      <c r="B63" s="231"/>
      <c r="C63" s="3"/>
      <c r="E63" s="3" t="s">
        <v>207</v>
      </c>
      <c r="F63" s="46"/>
      <c r="H63" s="123"/>
      <c r="I63" s="121"/>
      <c r="J63" s="101"/>
    </row>
    <row r="64" spans="1:10" ht="9" customHeight="1" thickBot="1">
      <c r="A64" s="138"/>
      <c r="B64" s="105"/>
      <c r="C64" s="105"/>
      <c r="D64" s="105"/>
      <c r="E64" s="105"/>
      <c r="F64" s="105"/>
      <c r="G64" s="105"/>
      <c r="H64" s="105"/>
    </row>
    <row r="65" spans="1:10" ht="24" thickBot="1">
      <c r="A65" s="379" t="s">
        <v>203</v>
      </c>
      <c r="B65" s="380"/>
      <c r="C65" s="380"/>
      <c r="D65" s="380"/>
      <c r="E65" s="380"/>
      <c r="F65" s="380"/>
      <c r="G65" s="380"/>
      <c r="H65" s="380"/>
      <c r="I65" s="380"/>
      <c r="J65" s="381"/>
    </row>
    <row r="66" spans="1:10">
      <c r="A66" s="139"/>
      <c r="B66" s="140"/>
      <c r="C66" s="140"/>
      <c r="D66" s="140"/>
      <c r="E66" s="140"/>
      <c r="F66" s="140"/>
      <c r="G66" s="189" t="s">
        <v>212</v>
      </c>
      <c r="H66" s="394" t="s">
        <v>210</v>
      </c>
      <c r="I66" s="394"/>
      <c r="J66" s="395"/>
    </row>
    <row r="67" spans="1:10">
      <c r="A67" s="192" t="s">
        <v>386</v>
      </c>
      <c r="B67" s="193"/>
      <c r="C67" s="193"/>
      <c r="D67" s="193"/>
      <c r="E67" s="193"/>
      <c r="F67" s="193"/>
      <c r="G67" s="191"/>
      <c r="H67" s="396"/>
      <c r="I67" s="396"/>
      <c r="J67" s="397"/>
    </row>
    <row r="68" spans="1:10">
      <c r="A68" s="194" t="s">
        <v>397</v>
      </c>
      <c r="B68" s="195"/>
      <c r="C68" s="196"/>
      <c r="D68" s="196"/>
      <c r="E68" s="196"/>
      <c r="F68" s="196"/>
      <c r="G68" s="197"/>
      <c r="H68" s="318"/>
      <c r="I68" s="318"/>
      <c r="J68" s="319"/>
    </row>
    <row r="69" spans="1:10">
      <c r="A69" s="194" t="s">
        <v>398</v>
      </c>
      <c r="B69" s="196"/>
      <c r="C69" s="195"/>
      <c r="D69" s="196"/>
      <c r="E69" s="196"/>
      <c r="F69" s="196"/>
      <c r="G69" s="197"/>
      <c r="H69" s="318"/>
      <c r="I69" s="318"/>
      <c r="J69" s="319"/>
    </row>
    <row r="70" spans="1:10">
      <c r="A70" s="198"/>
      <c r="B70" s="199"/>
      <c r="C70" s="196"/>
      <c r="D70" s="196" t="s">
        <v>401</v>
      </c>
      <c r="E70" s="196"/>
      <c r="F70" s="200"/>
      <c r="G70" s="197"/>
      <c r="H70" s="318"/>
      <c r="I70" s="318"/>
      <c r="J70" s="319"/>
    </row>
    <row r="71" spans="1:10">
      <c r="A71" s="198"/>
      <c r="B71" s="199"/>
      <c r="C71" s="196"/>
      <c r="D71" s="196" t="s">
        <v>402</v>
      </c>
      <c r="E71" s="196"/>
      <c r="F71" s="200"/>
      <c r="G71" s="197"/>
      <c r="H71" s="318"/>
      <c r="I71" s="318"/>
      <c r="J71" s="319"/>
    </row>
    <row r="72" spans="1:10">
      <c r="A72" s="198"/>
      <c r="B72" s="199"/>
      <c r="C72" s="196"/>
      <c r="D72" s="196" t="s">
        <v>403</v>
      </c>
      <c r="E72" s="196"/>
      <c r="F72" s="200"/>
      <c r="G72" s="197"/>
      <c r="H72" s="318"/>
      <c r="I72" s="318"/>
      <c r="J72" s="319"/>
    </row>
    <row r="73" spans="1:10">
      <c r="A73" s="198"/>
      <c r="B73" s="201"/>
      <c r="C73" s="201"/>
      <c r="D73" s="201"/>
      <c r="E73" s="201"/>
      <c r="F73" s="196"/>
      <c r="G73" s="197"/>
      <c r="H73" s="318"/>
      <c r="I73" s="318"/>
      <c r="J73" s="319"/>
    </row>
    <row r="74" spans="1:10">
      <c r="A74" s="202" t="s">
        <v>208</v>
      </c>
      <c r="B74" s="201"/>
      <c r="C74" s="201"/>
      <c r="D74" s="201"/>
      <c r="E74" s="201"/>
      <c r="F74" s="196"/>
      <c r="G74" s="197"/>
      <c r="H74" s="318"/>
      <c r="I74" s="318"/>
      <c r="J74" s="319"/>
    </row>
    <row r="75" spans="1:10" ht="13.15" customHeight="1">
      <c r="A75" s="382" t="s">
        <v>399</v>
      </c>
      <c r="B75" s="383"/>
      <c r="C75" s="383"/>
      <c r="D75" s="383"/>
      <c r="E75" s="383"/>
      <c r="F75" s="383"/>
      <c r="G75" s="213"/>
      <c r="H75" s="391"/>
      <c r="I75" s="391"/>
      <c r="J75" s="392"/>
    </row>
    <row r="76" spans="1:10">
      <c r="A76" s="384"/>
      <c r="B76" s="383"/>
      <c r="C76" s="383"/>
      <c r="D76" s="383"/>
      <c r="E76" s="383"/>
      <c r="F76" s="383"/>
      <c r="G76" s="191"/>
      <c r="H76" s="396"/>
      <c r="I76" s="396"/>
      <c r="J76" s="397"/>
    </row>
    <row r="77" spans="1:10">
      <c r="A77" s="203"/>
      <c r="B77" s="340" t="s">
        <v>404</v>
      </c>
      <c r="C77" s="340"/>
      <c r="D77" s="340"/>
      <c r="E77" s="340"/>
      <c r="F77" s="340"/>
      <c r="G77" s="197"/>
      <c r="H77" s="318"/>
      <c r="I77" s="318"/>
      <c r="J77" s="319"/>
    </row>
    <row r="78" spans="1:10">
      <c r="A78" s="203"/>
      <c r="B78" s="340" t="s">
        <v>405</v>
      </c>
      <c r="C78" s="340"/>
      <c r="D78" s="340"/>
      <c r="E78" s="340"/>
      <c r="F78" s="340"/>
      <c r="G78" s="197"/>
      <c r="H78" s="318"/>
      <c r="I78" s="318"/>
      <c r="J78" s="319"/>
    </row>
    <row r="79" spans="1:10">
      <c r="A79" s="203"/>
      <c r="B79" s="340" t="s">
        <v>406</v>
      </c>
      <c r="C79" s="340"/>
      <c r="D79" s="340"/>
      <c r="E79" s="340"/>
      <c r="F79" s="340"/>
      <c r="G79" s="197"/>
      <c r="H79" s="318"/>
      <c r="I79" s="318"/>
      <c r="J79" s="319"/>
    </row>
    <row r="80" spans="1:10">
      <c r="A80" s="203"/>
      <c r="B80" s="340" t="s">
        <v>407</v>
      </c>
      <c r="C80" s="340"/>
      <c r="D80" s="340"/>
      <c r="E80" s="340"/>
      <c r="F80" s="340"/>
      <c r="G80" s="197"/>
      <c r="H80" s="318"/>
      <c r="I80" s="318"/>
      <c r="J80" s="319"/>
    </row>
    <row r="81" spans="1:10">
      <c r="A81" s="203"/>
      <c r="B81" s="340" t="s">
        <v>408</v>
      </c>
      <c r="C81" s="340"/>
      <c r="D81" s="340"/>
      <c r="E81" s="340"/>
      <c r="F81" s="340"/>
      <c r="G81" s="197"/>
      <c r="H81" s="318"/>
      <c r="I81" s="318"/>
      <c r="J81" s="319"/>
    </row>
    <row r="82" spans="1:10">
      <c r="A82" s="203"/>
      <c r="B82" s="340" t="s">
        <v>443</v>
      </c>
      <c r="C82" s="340"/>
      <c r="D82" s="340"/>
      <c r="E82" s="340"/>
      <c r="F82" s="340"/>
      <c r="G82" s="197"/>
      <c r="H82" s="318"/>
      <c r="I82" s="318"/>
      <c r="J82" s="319"/>
    </row>
    <row r="83" spans="1:10">
      <c r="A83" s="203"/>
      <c r="B83" s="339" t="s">
        <v>409</v>
      </c>
      <c r="C83" s="339"/>
      <c r="D83" s="339"/>
      <c r="E83" s="339"/>
      <c r="F83" s="339"/>
      <c r="G83" s="197"/>
      <c r="H83" s="318"/>
      <c r="I83" s="318"/>
      <c r="J83" s="319"/>
    </row>
    <row r="84" spans="1:10">
      <c r="A84" s="341" t="s">
        <v>410</v>
      </c>
      <c r="B84" s="340"/>
      <c r="C84" s="340"/>
      <c r="D84" s="340"/>
      <c r="E84" s="340"/>
      <c r="F84" s="340"/>
      <c r="G84" s="197"/>
      <c r="H84" s="318"/>
      <c r="I84" s="318"/>
      <c r="J84" s="319"/>
    </row>
    <row r="85" spans="1:10">
      <c r="A85" s="338" t="s">
        <v>411</v>
      </c>
      <c r="B85" s="339"/>
      <c r="C85" s="339"/>
      <c r="D85" s="339"/>
      <c r="E85" s="339"/>
      <c r="F85" s="339"/>
      <c r="G85" s="197"/>
      <c r="H85" s="318"/>
      <c r="I85" s="318"/>
      <c r="J85" s="319"/>
    </row>
    <row r="86" spans="1:10">
      <c r="A86" s="203"/>
      <c r="B86" s="204"/>
      <c r="C86" s="204"/>
      <c r="D86" s="204"/>
      <c r="E86" s="204"/>
      <c r="F86" s="196"/>
      <c r="G86" s="197"/>
      <c r="H86" s="318"/>
      <c r="I86" s="318"/>
      <c r="J86" s="319"/>
    </row>
    <row r="87" spans="1:10">
      <c r="A87" s="205" t="s">
        <v>211</v>
      </c>
      <c r="B87" s="204"/>
      <c r="C87" s="204"/>
      <c r="D87" s="204"/>
      <c r="E87" s="204"/>
      <c r="F87" s="196"/>
      <c r="G87" s="197"/>
      <c r="H87" s="318"/>
      <c r="I87" s="318"/>
      <c r="J87" s="319"/>
    </row>
    <row r="88" spans="1:10">
      <c r="A88" s="341" t="s">
        <v>412</v>
      </c>
      <c r="B88" s="340"/>
      <c r="C88" s="340"/>
      <c r="D88" s="340"/>
      <c r="E88" s="340"/>
      <c r="F88" s="340"/>
      <c r="G88" s="197"/>
      <c r="H88" s="318"/>
      <c r="I88" s="318"/>
      <c r="J88" s="319"/>
    </row>
    <row r="89" spans="1:10">
      <c r="A89" s="338" t="s">
        <v>413</v>
      </c>
      <c r="B89" s="339"/>
      <c r="C89" s="339"/>
      <c r="D89" s="339"/>
      <c r="E89" s="339"/>
      <c r="F89" s="339"/>
      <c r="G89" s="197"/>
      <c r="H89" s="318"/>
      <c r="I89" s="318"/>
      <c r="J89" s="319"/>
    </row>
    <row r="90" spans="1:10">
      <c r="A90" s="206" t="s">
        <v>400</v>
      </c>
      <c r="B90" s="195"/>
      <c r="C90" s="195"/>
      <c r="D90" s="195"/>
      <c r="E90" s="195"/>
      <c r="F90" s="195"/>
      <c r="G90" s="197"/>
      <c r="H90" s="318"/>
      <c r="I90" s="318"/>
      <c r="J90" s="319"/>
    </row>
    <row r="91" spans="1:10">
      <c r="A91" s="423" t="s">
        <v>414</v>
      </c>
      <c r="B91" s="340"/>
      <c r="C91" s="340"/>
      <c r="D91" s="340"/>
      <c r="E91" s="340"/>
      <c r="F91" s="340"/>
      <c r="G91" s="197"/>
      <c r="H91" s="335"/>
      <c r="I91" s="336"/>
      <c r="J91" s="337"/>
    </row>
    <row r="92" spans="1:10">
      <c r="A92" s="341" t="s">
        <v>415</v>
      </c>
      <c r="B92" s="340"/>
      <c r="C92" s="340"/>
      <c r="D92" s="340"/>
      <c r="E92" s="340"/>
      <c r="F92" s="340"/>
      <c r="G92" s="197"/>
      <c r="H92" s="318"/>
      <c r="I92" s="318"/>
      <c r="J92" s="319"/>
    </row>
    <row r="93" spans="1:10" ht="15.6" customHeight="1">
      <c r="A93" s="338" t="s">
        <v>416</v>
      </c>
      <c r="B93" s="339"/>
      <c r="C93" s="339"/>
      <c r="D93" s="339"/>
      <c r="E93" s="339"/>
      <c r="F93" s="339"/>
      <c r="G93" s="197"/>
      <c r="H93" s="318"/>
      <c r="I93" s="318"/>
      <c r="J93" s="319"/>
    </row>
    <row r="94" spans="1:10" ht="13.15" customHeight="1">
      <c r="A94" s="207"/>
      <c r="B94" s="208"/>
      <c r="C94" s="208"/>
      <c r="D94" s="208"/>
      <c r="E94" s="208"/>
      <c r="F94" s="196"/>
      <c r="G94" s="197"/>
      <c r="H94" s="335"/>
      <c r="I94" s="336"/>
      <c r="J94" s="337"/>
    </row>
    <row r="95" spans="1:10" ht="14.45" customHeight="1">
      <c r="A95" s="209" t="s">
        <v>209</v>
      </c>
      <c r="B95" s="210"/>
      <c r="C95" s="210"/>
      <c r="D95" s="210"/>
      <c r="E95" s="210"/>
      <c r="F95" s="196"/>
      <c r="G95" s="197"/>
      <c r="H95" s="335"/>
      <c r="I95" s="336"/>
      <c r="J95" s="337"/>
    </row>
    <row r="96" spans="1:10" ht="13.15" customHeight="1">
      <c r="A96" s="393" t="s">
        <v>417</v>
      </c>
      <c r="B96" s="322"/>
      <c r="C96" s="322"/>
      <c r="D96" s="322"/>
      <c r="E96" s="322"/>
      <c r="F96" s="322"/>
      <c r="G96" s="197"/>
      <c r="H96" s="318"/>
      <c r="I96" s="318"/>
      <c r="J96" s="319"/>
    </row>
    <row r="97" spans="1:13" ht="14.45" customHeight="1">
      <c r="A97" s="320" t="s">
        <v>418</v>
      </c>
      <c r="B97" s="321"/>
      <c r="C97" s="321"/>
      <c r="D97" s="321"/>
      <c r="E97" s="321"/>
      <c r="F97" s="321"/>
      <c r="G97" s="197"/>
      <c r="H97" s="318"/>
      <c r="I97" s="318"/>
      <c r="J97" s="319"/>
    </row>
    <row r="98" spans="1:13">
      <c r="A98" s="393" t="s">
        <v>419</v>
      </c>
      <c r="B98" s="322"/>
      <c r="C98" s="322"/>
      <c r="D98" s="322"/>
      <c r="E98" s="322"/>
      <c r="F98" s="322"/>
      <c r="G98" s="197"/>
      <c r="H98" s="318"/>
      <c r="I98" s="318"/>
      <c r="J98" s="319"/>
    </row>
    <row r="99" spans="1:13">
      <c r="A99" s="393" t="s">
        <v>420</v>
      </c>
      <c r="B99" s="322"/>
      <c r="C99" s="322"/>
      <c r="D99" s="322"/>
      <c r="E99" s="322"/>
      <c r="F99" s="322"/>
      <c r="G99" s="197"/>
      <c r="H99" s="318"/>
      <c r="I99" s="318"/>
      <c r="J99" s="319"/>
    </row>
    <row r="100" spans="1:13">
      <c r="A100" s="393" t="s">
        <v>421</v>
      </c>
      <c r="B100" s="322"/>
      <c r="C100" s="322"/>
      <c r="D100" s="322"/>
      <c r="E100" s="322"/>
      <c r="F100" s="322"/>
      <c r="G100" s="197"/>
      <c r="H100" s="318"/>
      <c r="I100" s="318"/>
      <c r="J100" s="319"/>
    </row>
    <row r="101" spans="1:13">
      <c r="A101" s="320" t="s">
        <v>422</v>
      </c>
      <c r="B101" s="321"/>
      <c r="C101" s="321"/>
      <c r="D101" s="321"/>
      <c r="E101" s="321"/>
      <c r="F101" s="321"/>
      <c r="G101" s="197"/>
      <c r="H101" s="318"/>
      <c r="I101" s="318"/>
      <c r="J101" s="319"/>
    </row>
    <row r="102" spans="1:13">
      <c r="A102" s="320" t="s">
        <v>423</v>
      </c>
      <c r="B102" s="321"/>
      <c r="C102" s="321"/>
      <c r="D102" s="321"/>
      <c r="E102" s="321"/>
      <c r="F102" s="321"/>
      <c r="G102" s="197"/>
      <c r="H102" s="318"/>
      <c r="I102" s="318"/>
      <c r="J102" s="319"/>
    </row>
    <row r="103" spans="1:13">
      <c r="A103" s="320" t="s">
        <v>424</v>
      </c>
      <c r="B103" s="321"/>
      <c r="C103" s="321"/>
      <c r="D103" s="321"/>
      <c r="E103" s="321"/>
      <c r="F103" s="321"/>
      <c r="G103" s="197"/>
      <c r="H103" s="335"/>
      <c r="I103" s="336"/>
      <c r="J103" s="337"/>
    </row>
    <row r="104" spans="1:13">
      <c r="A104" s="320" t="s">
        <v>425</v>
      </c>
      <c r="B104" s="321"/>
      <c r="C104" s="321"/>
      <c r="D104" s="321"/>
      <c r="E104" s="321"/>
      <c r="F104" s="321"/>
      <c r="G104" s="197"/>
      <c r="H104" s="318"/>
      <c r="I104" s="318"/>
      <c r="J104" s="319"/>
    </row>
    <row r="105" spans="1:13">
      <c r="A105" s="198"/>
      <c r="B105" s="196"/>
      <c r="C105" s="196"/>
      <c r="D105" s="196"/>
      <c r="E105" s="196"/>
      <c r="F105" s="196"/>
      <c r="G105" s="197"/>
      <c r="H105" s="335"/>
      <c r="I105" s="336"/>
      <c r="J105" s="337"/>
    </row>
    <row r="106" spans="1:13">
      <c r="A106" s="202" t="s">
        <v>215</v>
      </c>
      <c r="B106" s="196"/>
      <c r="C106" s="196"/>
      <c r="D106" s="196"/>
      <c r="E106" s="196"/>
      <c r="F106" s="196"/>
      <c r="G106" s="197"/>
      <c r="H106" s="335"/>
      <c r="I106" s="336"/>
      <c r="J106" s="337"/>
    </row>
    <row r="107" spans="1:13" ht="16.149999999999999" customHeight="1">
      <c r="A107" s="421" t="s">
        <v>426</v>
      </c>
      <c r="B107" s="421"/>
      <c r="C107" s="421"/>
      <c r="D107" s="421"/>
      <c r="E107" s="421"/>
      <c r="F107" s="421"/>
      <c r="G107" s="424"/>
      <c r="H107" s="414"/>
      <c r="I107" s="415"/>
      <c r="J107" s="416"/>
      <c r="M107" s="180"/>
    </row>
    <row r="108" spans="1:13" ht="16.149999999999999" customHeight="1">
      <c r="A108" s="421"/>
      <c r="B108" s="421"/>
      <c r="C108" s="421"/>
      <c r="D108" s="421"/>
      <c r="E108" s="421"/>
      <c r="F108" s="421"/>
      <c r="G108" s="425"/>
      <c r="H108" s="417"/>
      <c r="I108" s="333"/>
      <c r="J108" s="334"/>
    </row>
    <row r="109" spans="1:13" ht="16.149999999999999" customHeight="1">
      <c r="A109" s="421"/>
      <c r="B109" s="421"/>
      <c r="C109" s="421"/>
      <c r="D109" s="421"/>
      <c r="E109" s="421"/>
      <c r="F109" s="421"/>
      <c r="G109" s="426"/>
      <c r="H109" s="418"/>
      <c r="I109" s="419"/>
      <c r="J109" s="420"/>
    </row>
    <row r="110" spans="1:13">
      <c r="A110" s="320" t="s">
        <v>427</v>
      </c>
      <c r="B110" s="321"/>
      <c r="C110" s="321"/>
      <c r="D110" s="321"/>
      <c r="E110" s="321"/>
      <c r="F110" s="321"/>
      <c r="G110" s="197"/>
      <c r="H110" s="318"/>
      <c r="I110" s="318"/>
      <c r="J110" s="319"/>
    </row>
    <row r="111" spans="1:13">
      <c r="A111" s="320" t="s">
        <v>428</v>
      </c>
      <c r="B111" s="321"/>
      <c r="C111" s="321"/>
      <c r="D111" s="321"/>
      <c r="E111" s="321"/>
      <c r="F111" s="321"/>
      <c r="G111" s="197"/>
      <c r="H111" s="318"/>
      <c r="I111" s="318"/>
      <c r="J111" s="319"/>
    </row>
    <row r="112" spans="1:13">
      <c r="G112" s="214"/>
      <c r="H112" s="211"/>
      <c r="I112" s="211"/>
      <c r="J112" s="212"/>
    </row>
    <row r="113" spans="1:10">
      <c r="A113" s="325" t="s">
        <v>216</v>
      </c>
      <c r="B113" s="326"/>
      <c r="C113" s="326"/>
      <c r="D113" s="326"/>
      <c r="E113" s="326"/>
      <c r="F113" s="327"/>
      <c r="G113" s="197"/>
      <c r="H113" s="322"/>
      <c r="I113" s="322"/>
      <c r="J113" s="323"/>
    </row>
    <row r="114" spans="1:10">
      <c r="A114" s="320" t="s">
        <v>429</v>
      </c>
      <c r="B114" s="321"/>
      <c r="C114" s="321"/>
      <c r="D114" s="321"/>
      <c r="E114" s="321"/>
      <c r="F114" s="321"/>
      <c r="G114" s="197"/>
      <c r="H114" s="322"/>
      <c r="I114" s="322"/>
      <c r="J114" s="323"/>
    </row>
    <row r="115" spans="1:10">
      <c r="A115" s="230" t="s">
        <v>430</v>
      </c>
      <c r="B115" s="201"/>
      <c r="C115" s="201"/>
      <c r="D115" s="201"/>
      <c r="E115" s="201"/>
      <c r="F115" s="201"/>
      <c r="G115" s="197"/>
      <c r="H115" s="322"/>
      <c r="I115" s="322"/>
      <c r="J115" s="323"/>
    </row>
    <row r="116" spans="1:10" ht="14.45" customHeight="1">
      <c r="A116" s="320" t="s">
        <v>432</v>
      </c>
      <c r="B116" s="321"/>
      <c r="C116" s="321"/>
      <c r="D116" s="321"/>
      <c r="E116" s="321"/>
      <c r="F116" s="324"/>
      <c r="G116" s="197"/>
      <c r="H116" s="322"/>
      <c r="I116" s="322"/>
      <c r="J116" s="323"/>
    </row>
    <row r="117" spans="1:10" ht="15.6" customHeight="1">
      <c r="A117" s="328" t="s">
        <v>433</v>
      </c>
      <c r="B117" s="328"/>
      <c r="C117" s="328"/>
      <c r="D117" s="328"/>
      <c r="E117" s="328"/>
      <c r="F117" s="329"/>
      <c r="G117" s="197"/>
      <c r="H117" s="322"/>
      <c r="I117" s="322"/>
      <c r="J117" s="323"/>
    </row>
    <row r="118" spans="1:10">
      <c r="A118" s="330" t="s">
        <v>431</v>
      </c>
      <c r="B118" s="331"/>
      <c r="C118" s="331"/>
      <c r="D118" s="331"/>
      <c r="E118" s="331"/>
      <c r="F118" s="332"/>
      <c r="G118" s="190"/>
      <c r="H118" s="333"/>
      <c r="I118" s="333"/>
      <c r="J118" s="334"/>
    </row>
    <row r="119" spans="1:10" ht="7.9" customHeight="1" thickBot="1">
      <c r="A119" s="177"/>
      <c r="B119" s="178"/>
      <c r="C119" s="178"/>
      <c r="D119" s="178"/>
      <c r="E119" s="178"/>
      <c r="F119" s="178"/>
      <c r="G119" s="215"/>
      <c r="H119" s="140"/>
      <c r="I119" s="140"/>
      <c r="J119" s="179"/>
    </row>
    <row r="120" spans="1:10" ht="27.75" customHeight="1" thickBot="1">
      <c r="A120" s="315" t="s">
        <v>662</v>
      </c>
      <c r="B120" s="316"/>
      <c r="C120" s="316"/>
      <c r="D120" s="316"/>
      <c r="E120" s="316"/>
      <c r="F120" s="316"/>
      <c r="G120" s="316"/>
      <c r="H120" s="316"/>
      <c r="I120" s="316"/>
      <c r="J120" s="317"/>
    </row>
  </sheetData>
  <mergeCells count="174">
    <mergeCell ref="A5:J5"/>
    <mergeCell ref="C7:H7"/>
    <mergeCell ref="C8:H8"/>
    <mergeCell ref="C9:D9"/>
    <mergeCell ref="F9:G9"/>
    <mergeCell ref="C10:E10"/>
    <mergeCell ref="H10:J10"/>
    <mergeCell ref="H107:J109"/>
    <mergeCell ref="A101:F101"/>
    <mergeCell ref="A103:F103"/>
    <mergeCell ref="A107:F109"/>
    <mergeCell ref="C41:D41"/>
    <mergeCell ref="H100:J100"/>
    <mergeCell ref="A92:F92"/>
    <mergeCell ref="A89:F89"/>
    <mergeCell ref="C42:D42"/>
    <mergeCell ref="A91:F91"/>
    <mergeCell ref="H105:J105"/>
    <mergeCell ref="H106:J106"/>
    <mergeCell ref="G107:G109"/>
    <mergeCell ref="I9:J9"/>
    <mergeCell ref="A27:B27"/>
    <mergeCell ref="A28:B28"/>
    <mergeCell ref="C19:E19"/>
    <mergeCell ref="F19:G19"/>
    <mergeCell ref="H19:J19"/>
    <mergeCell ref="A25:B25"/>
    <mergeCell ref="H27:J27"/>
    <mergeCell ref="C28:E28"/>
    <mergeCell ref="A14:E14"/>
    <mergeCell ref="A15:E15"/>
    <mergeCell ref="A16:E16"/>
    <mergeCell ref="A17:C18"/>
    <mergeCell ref="D17:J18"/>
    <mergeCell ref="C21:E21"/>
    <mergeCell ref="F21:G21"/>
    <mergeCell ref="H21:J21"/>
    <mergeCell ref="C22:E22"/>
    <mergeCell ref="F22:G22"/>
    <mergeCell ref="H22:J22"/>
    <mergeCell ref="A20:J20"/>
    <mergeCell ref="A21:B21"/>
    <mergeCell ref="A22:B22"/>
    <mergeCell ref="F14:J14"/>
    <mergeCell ref="F15:J15"/>
    <mergeCell ref="F16:J16"/>
    <mergeCell ref="A24:B24"/>
    <mergeCell ref="A23:B23"/>
    <mergeCell ref="A100:F100"/>
    <mergeCell ref="A99:F99"/>
    <mergeCell ref="B49:D49"/>
    <mergeCell ref="B50:D50"/>
    <mergeCell ref="A96:F96"/>
    <mergeCell ref="H66:J66"/>
    <mergeCell ref="H88:J88"/>
    <mergeCell ref="H81:J81"/>
    <mergeCell ref="I51:J51"/>
    <mergeCell ref="B51:D51"/>
    <mergeCell ref="H67:J67"/>
    <mergeCell ref="H68:J68"/>
    <mergeCell ref="H69:J69"/>
    <mergeCell ref="H86:J86"/>
    <mergeCell ref="H87:J87"/>
    <mergeCell ref="H79:J79"/>
    <mergeCell ref="B79:F79"/>
    <mergeCell ref="H90:J90"/>
    <mergeCell ref="B77:F77"/>
    <mergeCell ref="A98:F98"/>
    <mergeCell ref="B81:F81"/>
    <mergeCell ref="A88:F88"/>
    <mergeCell ref="B80:F80"/>
    <mergeCell ref="H76:J76"/>
    <mergeCell ref="H77:J77"/>
    <mergeCell ref="H47:J47"/>
    <mergeCell ref="I50:J50"/>
    <mergeCell ref="A44:B44"/>
    <mergeCell ref="C44:D44"/>
    <mergeCell ref="A65:J65"/>
    <mergeCell ref="A75:F76"/>
    <mergeCell ref="A46:E47"/>
    <mergeCell ref="H78:J78"/>
    <mergeCell ref="B78:F78"/>
    <mergeCell ref="H75:J75"/>
    <mergeCell ref="H70:J70"/>
    <mergeCell ref="H71:J71"/>
    <mergeCell ref="B52:D52"/>
    <mergeCell ref="I52:J52"/>
    <mergeCell ref="B53:D53"/>
    <mergeCell ref="I53:J53"/>
    <mergeCell ref="H80:J80"/>
    <mergeCell ref="H32:J32"/>
    <mergeCell ref="A34:B34"/>
    <mergeCell ref="F34:G34"/>
    <mergeCell ref="A35:B35"/>
    <mergeCell ref="H46:J46"/>
    <mergeCell ref="F47:G47"/>
    <mergeCell ref="H49:J49"/>
    <mergeCell ref="F46:G46"/>
    <mergeCell ref="A39:J39"/>
    <mergeCell ref="H41:I44"/>
    <mergeCell ref="A43:B43"/>
    <mergeCell ref="A32:B32"/>
    <mergeCell ref="A41:B41"/>
    <mergeCell ref="C43:D43"/>
    <mergeCell ref="A42:B42"/>
    <mergeCell ref="F32:G32"/>
    <mergeCell ref="F33:G33"/>
    <mergeCell ref="F35:G35"/>
    <mergeCell ref="C32:E32"/>
    <mergeCell ref="A33:B33"/>
    <mergeCell ref="H72:J72"/>
    <mergeCell ref="H73:J73"/>
    <mergeCell ref="H74:J74"/>
    <mergeCell ref="C23:E23"/>
    <mergeCell ref="F23:G23"/>
    <mergeCell ref="H23:J23"/>
    <mergeCell ref="F30:G30"/>
    <mergeCell ref="F31:G31"/>
    <mergeCell ref="H28:J28"/>
    <mergeCell ref="H30:J30"/>
    <mergeCell ref="F27:G27"/>
    <mergeCell ref="F28:G28"/>
    <mergeCell ref="C27:E27"/>
    <mergeCell ref="F29:G29"/>
    <mergeCell ref="C29:E29"/>
    <mergeCell ref="C30:E30"/>
    <mergeCell ref="C24:E24"/>
    <mergeCell ref="F24:G24"/>
    <mergeCell ref="H24:J24"/>
    <mergeCell ref="C31:E31"/>
    <mergeCell ref="H31:J31"/>
    <mergeCell ref="H29:J29"/>
    <mergeCell ref="H103:J103"/>
    <mergeCell ref="A93:F93"/>
    <mergeCell ref="H93:J93"/>
    <mergeCell ref="A102:F102"/>
    <mergeCell ref="H102:J102"/>
    <mergeCell ref="H97:J97"/>
    <mergeCell ref="H82:J82"/>
    <mergeCell ref="H83:J83"/>
    <mergeCell ref="B82:F82"/>
    <mergeCell ref="H98:J98"/>
    <mergeCell ref="H99:J99"/>
    <mergeCell ref="A97:F97"/>
    <mergeCell ref="H101:J101"/>
    <mergeCell ref="H92:J92"/>
    <mergeCell ref="H96:J96"/>
    <mergeCell ref="B83:F83"/>
    <mergeCell ref="A84:F84"/>
    <mergeCell ref="A85:F85"/>
    <mergeCell ref="H89:J89"/>
    <mergeCell ref="H85:J85"/>
    <mergeCell ref="H91:J91"/>
    <mergeCell ref="H95:J95"/>
    <mergeCell ref="H94:J94"/>
    <mergeCell ref="H84:J84"/>
    <mergeCell ref="A120:J120"/>
    <mergeCell ref="H111:J111"/>
    <mergeCell ref="A104:F104"/>
    <mergeCell ref="H114:J114"/>
    <mergeCell ref="H104:J104"/>
    <mergeCell ref="A116:F116"/>
    <mergeCell ref="A113:F113"/>
    <mergeCell ref="A117:F117"/>
    <mergeCell ref="A114:F114"/>
    <mergeCell ref="A111:F111"/>
    <mergeCell ref="H113:J113"/>
    <mergeCell ref="A110:F110"/>
    <mergeCell ref="A118:F118"/>
    <mergeCell ref="H117:J117"/>
    <mergeCell ref="H118:J118"/>
    <mergeCell ref="H115:J115"/>
    <mergeCell ref="H116:J116"/>
    <mergeCell ref="H110:J110"/>
  </mergeCells>
  <phoneticPr fontId="6" type="noConversion"/>
  <hyperlinks>
    <hyperlink ref="C25" r:id="rId1" xr:uid="{00000000-0004-0000-0000-000000000000}"/>
  </hyperlinks>
  <printOptions horizontalCentered="1"/>
  <pageMargins left="0.25" right="0.25" top="0.75" bottom="0.75" header="0.5" footer="0.5"/>
  <pageSetup scale="78" orientation="portrait" horizontalDpi="1200" verticalDpi="1200" r:id="rId2"/>
  <headerFooter alignWithMargins="0">
    <oddFooter>&amp;LPRF035             Date: 3/7/19
File: &amp;8&amp;Z&amp;F&amp;CRev. 06               ECL: N/A
&amp;RApproval by: &amp;"QuillScriptSSK,Regular"L.Schester&amp;"Arial,Regular"
Page &amp;P of &amp;N</oddFooter>
  </headerFooter>
  <rowBreaks count="1" manualBreakCount="1">
    <brk id="64" max="10" man="1"/>
  </rowBreaks>
  <drawing r:id="rId3"/>
  <legacyDrawing r:id="rId4"/>
  <oleObjects>
    <mc:AlternateContent xmlns:mc="http://schemas.openxmlformats.org/markup-compatibility/2006">
      <mc:Choice Requires="x14">
        <oleObject progId="PBrush" shapeId="4097" r:id="rId5">
          <objectPr defaultSize="0" autoPict="0" r:id="rId6">
            <anchor moveWithCells="1" sizeWithCells="1">
              <from>
                <xdr:col>2</xdr:col>
                <xdr:colOff>295275</xdr:colOff>
                <xdr:row>0</xdr:row>
                <xdr:rowOff>76200</xdr:rowOff>
              </from>
              <to>
                <xdr:col>7</xdr:col>
                <xdr:colOff>171450</xdr:colOff>
                <xdr:row>3</xdr:row>
                <xdr:rowOff>142875</xdr:rowOff>
              </to>
            </anchor>
          </objectPr>
        </oleObject>
      </mc:Choice>
      <mc:Fallback>
        <oleObject progId="PBrush" shapeId="4097"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2"/>
  <sheetViews>
    <sheetView showGridLines="0" zoomScaleNormal="100" zoomScaleSheetLayoutView="80" workbookViewId="0">
      <selection activeCell="C72" sqref="C72"/>
    </sheetView>
  </sheetViews>
  <sheetFormatPr defaultRowHeight="15"/>
  <cols>
    <col min="1" max="1" width="13.5703125" style="166" customWidth="1"/>
    <col min="2" max="2" width="36" style="162" customWidth="1"/>
    <col min="3" max="3" width="63.85546875" style="162" customWidth="1"/>
    <col min="4" max="4" width="7" style="290" bestFit="1" customWidth="1"/>
    <col min="5" max="5" width="49.28515625" customWidth="1"/>
    <col min="6" max="6" width="24.28515625" bestFit="1" customWidth="1"/>
    <col min="7" max="7" width="12" customWidth="1"/>
  </cols>
  <sheetData>
    <row r="1" spans="1:7">
      <c r="E1" s="1"/>
      <c r="F1" s="23" t="s">
        <v>101</v>
      </c>
    </row>
    <row r="2" spans="1:7">
      <c r="A2" s="166" t="s">
        <v>90</v>
      </c>
      <c r="B2" s="162" t="e">
        <f>'Cover Sheet - Supplier Info'!C7:H7</f>
        <v>#VALUE!</v>
      </c>
      <c r="F2" s="314" t="s">
        <v>663</v>
      </c>
    </row>
    <row r="3" spans="1:7">
      <c r="A3" s="166" t="s">
        <v>91</v>
      </c>
      <c r="B3" s="168"/>
      <c r="F3" s="22" t="s">
        <v>93</v>
      </c>
    </row>
    <row r="4" spans="1:7">
      <c r="A4" s="166" t="s">
        <v>366</v>
      </c>
      <c r="B4" s="168"/>
      <c r="C4" s="163"/>
      <c r="F4" s="22" t="s">
        <v>94</v>
      </c>
    </row>
    <row r="5" spans="1:7">
      <c r="A5" s="166" t="s">
        <v>92</v>
      </c>
      <c r="B5" s="169"/>
      <c r="F5" s="25" t="s">
        <v>102</v>
      </c>
    </row>
    <row r="6" spans="1:7">
      <c r="F6" s="22" t="s">
        <v>103</v>
      </c>
    </row>
    <row r="7" spans="1:7">
      <c r="F7" s="259" t="s">
        <v>506</v>
      </c>
    </row>
    <row r="8" spans="1:7">
      <c r="F8" s="22" t="s">
        <v>104</v>
      </c>
    </row>
    <row r="9" spans="1:7" ht="15.75" thickBot="1">
      <c r="F9" s="24"/>
    </row>
    <row r="10" spans="1:7" ht="12.75">
      <c r="A10" s="475" t="s">
        <v>367</v>
      </c>
      <c r="B10" s="476"/>
      <c r="C10" s="476"/>
      <c r="D10" s="476"/>
      <c r="E10" s="476"/>
      <c r="F10" s="477"/>
    </row>
    <row r="11" spans="1:7" ht="13.5" thickBot="1">
      <c r="A11" s="478"/>
      <c r="B11" s="479"/>
      <c r="C11" s="479"/>
      <c r="D11" s="479"/>
      <c r="E11" s="479"/>
      <c r="F11" s="480"/>
    </row>
    <row r="12" spans="1:7" ht="21" thickBot="1">
      <c r="A12" s="491" t="s">
        <v>95</v>
      </c>
      <c r="B12" s="492"/>
      <c r="C12" s="492"/>
      <c r="D12" s="492"/>
      <c r="E12" s="492"/>
      <c r="F12" s="493"/>
    </row>
    <row r="13" spans="1:7" s="2" customFormat="1" ht="27.75" thickBot="1">
      <c r="A13" s="242" t="s">
        <v>42</v>
      </c>
      <c r="B13" s="19" t="s">
        <v>44</v>
      </c>
      <c r="C13" s="19" t="s">
        <v>1</v>
      </c>
      <c r="D13" s="19" t="s">
        <v>49</v>
      </c>
      <c r="E13" s="494" t="s">
        <v>48</v>
      </c>
      <c r="F13" s="495"/>
    </row>
    <row r="14" spans="1:7" s="2" customFormat="1" ht="16.5" thickBot="1">
      <c r="A14" s="167"/>
      <c r="B14" s="17"/>
      <c r="C14" s="17"/>
      <c r="D14" s="17"/>
      <c r="E14" s="17"/>
      <c r="F14" s="18"/>
    </row>
    <row r="15" spans="1:7" s="2" customFormat="1" ht="18.75" thickBot="1">
      <c r="A15" s="455" t="s">
        <v>119</v>
      </c>
      <c r="B15" s="456"/>
      <c r="C15" s="456"/>
      <c r="D15" s="456"/>
      <c r="E15" s="456"/>
      <c r="F15" s="456"/>
      <c r="G15" s="249"/>
    </row>
    <row r="16" spans="1:7" s="4" customFormat="1" ht="42.75">
      <c r="A16" s="13">
        <v>1.1000000000000001</v>
      </c>
      <c r="B16" s="8" t="s">
        <v>96</v>
      </c>
      <c r="C16" s="8" t="s">
        <v>76</v>
      </c>
      <c r="D16" s="7"/>
      <c r="E16" s="487"/>
      <c r="F16" s="488"/>
      <c r="G16" s="248"/>
    </row>
    <row r="17" spans="1:11" s="4" customFormat="1" ht="57">
      <c r="A17" s="14">
        <v>1.2</v>
      </c>
      <c r="B17" s="10" t="s">
        <v>82</v>
      </c>
      <c r="C17" s="10" t="s">
        <v>2</v>
      </c>
      <c r="D17" s="9"/>
      <c r="E17" s="471"/>
      <c r="F17" s="472"/>
      <c r="G17" s="248"/>
      <c r="H17" s="5"/>
      <c r="I17" s="5"/>
      <c r="J17" s="5"/>
      <c r="K17" s="5"/>
    </row>
    <row r="18" spans="1:11" s="4" customFormat="1" ht="85.5">
      <c r="A18" s="14">
        <v>1.3</v>
      </c>
      <c r="B18" s="10" t="s">
        <v>3</v>
      </c>
      <c r="C18" s="10" t="s">
        <v>434</v>
      </c>
      <c r="D18" s="9"/>
      <c r="E18" s="471"/>
      <c r="F18" s="472"/>
      <c r="G18" s="248"/>
    </row>
    <row r="19" spans="1:11" s="4" customFormat="1" ht="128.25">
      <c r="A19" s="14">
        <v>1.4</v>
      </c>
      <c r="B19" s="10" t="s">
        <v>4</v>
      </c>
      <c r="C19" s="10" t="s">
        <v>435</v>
      </c>
      <c r="D19" s="9"/>
      <c r="E19" s="471"/>
      <c r="F19" s="472"/>
      <c r="G19" s="248"/>
      <c r="H19" s="5"/>
      <c r="I19" s="5"/>
      <c r="J19" s="5"/>
      <c r="K19" s="5"/>
    </row>
    <row r="20" spans="1:11" s="4" customFormat="1" ht="85.5">
      <c r="A20" s="14">
        <v>1.5</v>
      </c>
      <c r="B20" s="10" t="s">
        <v>83</v>
      </c>
      <c r="C20" s="10" t="s">
        <v>86</v>
      </c>
      <c r="D20" s="9"/>
      <c r="E20" s="471"/>
      <c r="F20" s="472"/>
      <c r="G20" s="248"/>
    </row>
    <row r="21" spans="1:11" s="4" customFormat="1" ht="100.5" thickBot="1">
      <c r="A21" s="15">
        <v>1.6</v>
      </c>
      <c r="B21" s="12" t="s">
        <v>84</v>
      </c>
      <c r="C21" s="12" t="s">
        <v>97</v>
      </c>
      <c r="D21" s="11"/>
      <c r="E21" s="473"/>
      <c r="F21" s="474"/>
      <c r="G21" s="248"/>
    </row>
    <row r="22" spans="1:11" s="2" customFormat="1" ht="18.75" thickBot="1">
      <c r="A22" s="455" t="s">
        <v>121</v>
      </c>
      <c r="B22" s="456"/>
      <c r="C22" s="456"/>
      <c r="D22" s="456"/>
      <c r="E22" s="456"/>
      <c r="F22" s="456"/>
      <c r="G22" s="249"/>
    </row>
    <row r="23" spans="1:11" s="4" customFormat="1" ht="71.25">
      <c r="A23" s="13">
        <v>2.1</v>
      </c>
      <c r="B23" s="8" t="s">
        <v>183</v>
      </c>
      <c r="C23" s="8" t="s">
        <v>665</v>
      </c>
      <c r="D23" s="7"/>
      <c r="E23" s="487"/>
      <c r="F23" s="488"/>
      <c r="G23" s="248"/>
    </row>
    <row r="24" spans="1:11" s="4" customFormat="1" ht="85.5">
      <c r="A24" s="14">
        <v>2.2000000000000002</v>
      </c>
      <c r="B24" s="10" t="s">
        <v>184</v>
      </c>
      <c r="C24" s="10" t="s">
        <v>185</v>
      </c>
      <c r="D24" s="9"/>
      <c r="E24" s="471"/>
      <c r="F24" s="472"/>
      <c r="G24" s="248"/>
    </row>
    <row r="25" spans="1:11" s="5" customFormat="1" ht="85.5">
      <c r="A25" s="14">
        <v>2.2999999999999998</v>
      </c>
      <c r="B25" s="10" t="s">
        <v>186</v>
      </c>
      <c r="C25" s="10" t="s">
        <v>77</v>
      </c>
      <c r="D25" s="9"/>
      <c r="E25" s="471"/>
      <c r="F25" s="472"/>
      <c r="G25" s="250"/>
    </row>
    <row r="26" spans="1:11" s="5" customFormat="1" ht="71.25">
      <c r="A26" s="14">
        <v>2.4</v>
      </c>
      <c r="B26" s="10" t="s">
        <v>5</v>
      </c>
      <c r="C26" s="10" t="s">
        <v>187</v>
      </c>
      <c r="D26" s="9"/>
      <c r="E26" s="471"/>
      <c r="F26" s="472"/>
      <c r="G26" s="250"/>
    </row>
    <row r="27" spans="1:11" s="5" customFormat="1" ht="42.75">
      <c r="A27" s="14">
        <v>2.5</v>
      </c>
      <c r="B27" s="10" t="s">
        <v>188</v>
      </c>
      <c r="C27" s="10" t="s">
        <v>189</v>
      </c>
      <c r="D27" s="9"/>
      <c r="E27" s="471"/>
      <c r="F27" s="472"/>
      <c r="G27" s="250"/>
    </row>
    <row r="28" spans="1:11" s="5" customFormat="1" ht="57">
      <c r="A28" s="14">
        <v>2.6</v>
      </c>
      <c r="B28" s="10" t="s">
        <v>6</v>
      </c>
      <c r="C28" s="10" t="s">
        <v>666</v>
      </c>
      <c r="D28" s="9"/>
      <c r="E28" s="471"/>
      <c r="F28" s="472"/>
      <c r="G28" s="250"/>
    </row>
    <row r="29" spans="1:11" s="5" customFormat="1" ht="71.25">
      <c r="A29" s="14">
        <v>2.7</v>
      </c>
      <c r="B29" s="10" t="s">
        <v>7</v>
      </c>
      <c r="C29" s="10" t="s">
        <v>8</v>
      </c>
      <c r="D29" s="9"/>
      <c r="E29" s="471"/>
      <c r="F29" s="472"/>
      <c r="G29" s="250"/>
    </row>
    <row r="30" spans="1:11" s="5" customFormat="1" ht="86.25" thickBot="1">
      <c r="A30" s="14">
        <v>2.8</v>
      </c>
      <c r="B30" s="10" t="s">
        <v>9</v>
      </c>
      <c r="C30" s="10" t="s">
        <v>122</v>
      </c>
      <c r="D30" s="9"/>
      <c r="E30" s="473"/>
      <c r="F30" s="474"/>
      <c r="G30" s="250"/>
    </row>
    <row r="31" spans="1:11" ht="18.75" thickBot="1">
      <c r="A31" s="496" t="s">
        <v>123</v>
      </c>
      <c r="B31" s="497"/>
      <c r="C31" s="497"/>
      <c r="D31" s="497"/>
      <c r="E31" s="497"/>
      <c r="F31" s="497"/>
      <c r="G31" s="134"/>
    </row>
    <row r="32" spans="1:11" s="5" customFormat="1" ht="85.5">
      <c r="A32" s="14">
        <v>3.1</v>
      </c>
      <c r="B32" s="10" t="s">
        <v>10</v>
      </c>
      <c r="C32" s="10" t="s">
        <v>507</v>
      </c>
      <c r="D32" s="9"/>
      <c r="E32" s="487"/>
      <c r="F32" s="488"/>
      <c r="G32" s="250"/>
    </row>
    <row r="33" spans="1:7" s="5" customFormat="1" ht="85.5">
      <c r="A33" s="14">
        <v>3.2</v>
      </c>
      <c r="B33" s="10" t="s">
        <v>11</v>
      </c>
      <c r="C33" s="10" t="s">
        <v>12</v>
      </c>
      <c r="D33" s="9"/>
      <c r="E33" s="471"/>
      <c r="F33" s="472"/>
      <c r="G33" s="250"/>
    </row>
    <row r="34" spans="1:7" s="5" customFormat="1" ht="85.5">
      <c r="A34" s="14">
        <v>3.3</v>
      </c>
      <c r="B34" s="10" t="s">
        <v>85</v>
      </c>
      <c r="C34" s="10" t="s">
        <v>13</v>
      </c>
      <c r="D34" s="9"/>
      <c r="E34" s="471"/>
      <c r="F34" s="472"/>
      <c r="G34" s="250"/>
    </row>
    <row r="35" spans="1:7" s="5" customFormat="1" ht="57">
      <c r="A35" s="14">
        <v>3.4</v>
      </c>
      <c r="B35" s="10" t="s">
        <v>43</v>
      </c>
      <c r="C35" s="10" t="s">
        <v>14</v>
      </c>
      <c r="D35" s="9"/>
      <c r="E35" s="471"/>
      <c r="F35" s="472"/>
      <c r="G35" s="250"/>
    </row>
    <row r="36" spans="1:7" s="5" customFormat="1" ht="71.25">
      <c r="A36" s="14">
        <v>3.5</v>
      </c>
      <c r="B36" s="10" t="s">
        <v>54</v>
      </c>
      <c r="C36" s="10" t="s">
        <v>55</v>
      </c>
      <c r="D36" s="9"/>
      <c r="E36" s="471"/>
      <c r="F36" s="472"/>
      <c r="G36" s="250"/>
    </row>
    <row r="37" spans="1:7" s="5" customFormat="1" ht="86.25" thickBot="1">
      <c r="A37" s="14">
        <v>3.6</v>
      </c>
      <c r="B37" s="10" t="s">
        <v>15</v>
      </c>
      <c r="C37" s="12" t="s">
        <v>16</v>
      </c>
      <c r="D37" s="11"/>
      <c r="E37" s="473"/>
      <c r="F37" s="474"/>
      <c r="G37" s="250"/>
    </row>
    <row r="38" spans="1:7" ht="18.75" thickBot="1">
      <c r="A38" s="455" t="s">
        <v>124</v>
      </c>
      <c r="B38" s="456"/>
      <c r="C38" s="456"/>
      <c r="D38" s="456"/>
      <c r="E38" s="456"/>
      <c r="F38" s="456"/>
      <c r="G38" s="134"/>
    </row>
    <row r="39" spans="1:7" s="5" customFormat="1" ht="85.5">
      <c r="A39" s="13">
        <v>4.0999999999999996</v>
      </c>
      <c r="B39" s="8" t="s">
        <v>20</v>
      </c>
      <c r="C39" s="8" t="s">
        <v>508</v>
      </c>
      <c r="D39" s="7"/>
      <c r="E39" s="487"/>
      <c r="F39" s="488"/>
      <c r="G39" s="250"/>
    </row>
    <row r="40" spans="1:7" s="5" customFormat="1" ht="71.25">
      <c r="A40" s="14">
        <v>4.2</v>
      </c>
      <c r="B40" s="10" t="s">
        <v>56</v>
      </c>
      <c r="C40" s="10" t="s">
        <v>75</v>
      </c>
      <c r="D40" s="9"/>
      <c r="E40" s="471"/>
      <c r="F40" s="472"/>
      <c r="G40" s="250"/>
    </row>
    <row r="41" spans="1:7" s="5" customFormat="1" ht="71.25">
      <c r="A41" s="14">
        <v>4.3</v>
      </c>
      <c r="B41" s="10" t="s">
        <v>21</v>
      </c>
      <c r="C41" s="10" t="s">
        <v>22</v>
      </c>
      <c r="D41" s="9"/>
      <c r="E41" s="471"/>
      <c r="F41" s="472"/>
      <c r="G41" s="250"/>
    </row>
    <row r="42" spans="1:7" s="5" customFormat="1" ht="42.75">
      <c r="A42" s="14">
        <v>4.4000000000000004</v>
      </c>
      <c r="B42" s="10" t="s">
        <v>74</v>
      </c>
      <c r="C42" s="10" t="s">
        <v>190</v>
      </c>
      <c r="D42" s="9"/>
      <c r="E42" s="471"/>
      <c r="F42" s="472"/>
      <c r="G42" s="250"/>
    </row>
    <row r="43" spans="1:7" s="5" customFormat="1" ht="71.25">
      <c r="A43" s="14">
        <v>4.5</v>
      </c>
      <c r="B43" s="10" t="s">
        <v>23</v>
      </c>
      <c r="C43" s="10" t="s">
        <v>78</v>
      </c>
      <c r="D43" s="9"/>
      <c r="E43" s="471"/>
      <c r="F43" s="472"/>
      <c r="G43" s="250"/>
    </row>
    <row r="44" spans="1:7" s="5" customFormat="1" ht="85.5">
      <c r="A44" s="103">
        <v>4.5999999999999996</v>
      </c>
      <c r="B44" s="10" t="s">
        <v>24</v>
      </c>
      <c r="C44" s="10" t="s">
        <v>509</v>
      </c>
      <c r="D44" s="9"/>
      <c r="E44" s="471"/>
      <c r="F44" s="472"/>
      <c r="G44" s="250"/>
    </row>
    <row r="45" spans="1:7" s="5" customFormat="1" ht="43.5" thickBot="1">
      <c r="A45" s="104">
        <v>4.7</v>
      </c>
      <c r="B45" s="12" t="s">
        <v>25</v>
      </c>
      <c r="C45" s="12" t="s">
        <v>26</v>
      </c>
      <c r="D45" s="11"/>
      <c r="E45" s="473"/>
      <c r="F45" s="474"/>
      <c r="G45" s="250"/>
    </row>
    <row r="46" spans="1:7" ht="18.75" thickBot="1">
      <c r="A46" s="455" t="s">
        <v>125</v>
      </c>
      <c r="B46" s="456"/>
      <c r="C46" s="456"/>
      <c r="D46" s="456"/>
      <c r="E46" s="456"/>
      <c r="F46" s="456"/>
      <c r="G46" s="134"/>
    </row>
    <row r="47" spans="1:7" ht="57">
      <c r="A47" s="13">
        <v>5.0999999999999996</v>
      </c>
      <c r="B47" s="8" t="s">
        <v>126</v>
      </c>
      <c r="C47" s="8" t="s">
        <v>127</v>
      </c>
      <c r="D47" s="7"/>
      <c r="E47" s="487"/>
      <c r="F47" s="488"/>
      <c r="G47" s="134"/>
    </row>
    <row r="48" spans="1:7" ht="71.25">
      <c r="A48" s="14">
        <v>5.2</v>
      </c>
      <c r="B48" s="10" t="s">
        <v>0</v>
      </c>
      <c r="C48" s="10" t="s">
        <v>27</v>
      </c>
      <c r="D48" s="9"/>
      <c r="E48" s="471"/>
      <c r="F48" s="472"/>
      <c r="G48" s="134"/>
    </row>
    <row r="49" spans="1:7" ht="85.5">
      <c r="A49" s="14">
        <v>5.3</v>
      </c>
      <c r="B49" s="10" t="s">
        <v>510</v>
      </c>
      <c r="C49" s="10" t="s">
        <v>28</v>
      </c>
      <c r="D49" s="9"/>
      <c r="E49" s="471"/>
      <c r="F49" s="472"/>
      <c r="G49" s="134"/>
    </row>
    <row r="50" spans="1:7" ht="85.5">
      <c r="A50" s="14">
        <v>5.4</v>
      </c>
      <c r="B50" s="10" t="s">
        <v>191</v>
      </c>
      <c r="C50" s="10" t="s">
        <v>128</v>
      </c>
      <c r="D50" s="9"/>
      <c r="E50" s="471"/>
      <c r="F50" s="472"/>
      <c r="G50" s="134"/>
    </row>
    <row r="51" spans="1:7" ht="71.25">
      <c r="A51" s="14">
        <v>5.5</v>
      </c>
      <c r="B51" s="10" t="s">
        <v>34</v>
      </c>
      <c r="C51" s="10" t="s">
        <v>29</v>
      </c>
      <c r="D51" s="9"/>
      <c r="E51" s="471"/>
      <c r="F51" s="472"/>
      <c r="G51" s="134"/>
    </row>
    <row r="52" spans="1:7" ht="42.75">
      <c r="A52" s="14">
        <v>5.6</v>
      </c>
      <c r="B52" s="10" t="s">
        <v>30</v>
      </c>
      <c r="C52" s="10" t="s">
        <v>31</v>
      </c>
      <c r="D52" s="9"/>
      <c r="E52" s="471"/>
      <c r="F52" s="472"/>
      <c r="G52" s="134"/>
    </row>
    <row r="53" spans="1:7" ht="71.25">
      <c r="A53" s="14">
        <v>5.7</v>
      </c>
      <c r="B53" s="10" t="s">
        <v>33</v>
      </c>
      <c r="C53" s="10" t="s">
        <v>129</v>
      </c>
      <c r="D53" s="9"/>
      <c r="E53" s="471"/>
      <c r="F53" s="472"/>
      <c r="G53" s="134"/>
    </row>
    <row r="54" spans="1:7" ht="57">
      <c r="A54" s="103">
        <v>5.8</v>
      </c>
      <c r="B54" s="10" t="s">
        <v>40</v>
      </c>
      <c r="C54" s="10" t="s">
        <v>667</v>
      </c>
      <c r="D54" s="9"/>
      <c r="E54" s="471"/>
      <c r="F54" s="472"/>
      <c r="G54" s="134"/>
    </row>
    <row r="55" spans="1:7" ht="43.5" thickBot="1">
      <c r="A55" s="104">
        <v>5.9</v>
      </c>
      <c r="B55" s="12" t="s">
        <v>38</v>
      </c>
      <c r="C55" s="12" t="s">
        <v>32</v>
      </c>
      <c r="D55" s="11"/>
      <c r="E55" s="473"/>
      <c r="F55" s="474"/>
      <c r="G55" s="134"/>
    </row>
    <row r="56" spans="1:7" ht="18.75" thickBot="1">
      <c r="A56" s="455" t="s">
        <v>130</v>
      </c>
      <c r="B56" s="456"/>
      <c r="C56" s="456"/>
      <c r="D56" s="456"/>
      <c r="E56" s="456"/>
      <c r="F56" s="456"/>
      <c r="G56" s="134"/>
    </row>
    <row r="57" spans="1:7" s="5" customFormat="1" ht="57">
      <c r="A57" s="13">
        <v>6.1</v>
      </c>
      <c r="B57" s="8" t="s">
        <v>53</v>
      </c>
      <c r="C57" s="8" t="s">
        <v>73</v>
      </c>
      <c r="D57" s="7"/>
      <c r="E57" s="487"/>
      <c r="F57" s="488"/>
      <c r="G57" s="250"/>
    </row>
    <row r="58" spans="1:7" s="5" customFormat="1" ht="71.25">
      <c r="A58" s="14">
        <v>6.2</v>
      </c>
      <c r="B58" s="10" t="s">
        <v>52</v>
      </c>
      <c r="C58" s="10" t="s">
        <v>35</v>
      </c>
      <c r="D58" s="9"/>
      <c r="E58" s="471"/>
      <c r="F58" s="472"/>
      <c r="G58" s="250"/>
    </row>
    <row r="59" spans="1:7" s="5" customFormat="1" ht="99.75">
      <c r="A59" s="14">
        <v>6.3</v>
      </c>
      <c r="B59" s="10" t="s">
        <v>51</v>
      </c>
      <c r="C59" s="10" t="s">
        <v>79</v>
      </c>
      <c r="D59" s="9"/>
      <c r="E59" s="471"/>
      <c r="F59" s="472"/>
      <c r="G59" s="250"/>
    </row>
    <row r="60" spans="1:7" s="5" customFormat="1" ht="57">
      <c r="A60" s="14">
        <v>6.4</v>
      </c>
      <c r="B60" s="10" t="s">
        <v>57</v>
      </c>
      <c r="C60" s="10" t="s">
        <v>131</v>
      </c>
      <c r="D60" s="9"/>
      <c r="E60" s="471"/>
      <c r="F60" s="472"/>
      <c r="G60" s="250"/>
    </row>
    <row r="61" spans="1:7" s="5" customFormat="1" ht="42.75">
      <c r="A61" s="14">
        <v>6.5</v>
      </c>
      <c r="B61" s="10" t="s">
        <v>58</v>
      </c>
      <c r="C61" s="10" t="s">
        <v>37</v>
      </c>
      <c r="D61" s="9"/>
      <c r="E61" s="471"/>
      <c r="F61" s="472"/>
      <c r="G61" s="250"/>
    </row>
    <row r="62" spans="1:7" s="5" customFormat="1" ht="42.75">
      <c r="A62" s="14">
        <v>6.6</v>
      </c>
      <c r="B62" s="10" t="s">
        <v>59</v>
      </c>
      <c r="C62" s="10" t="s">
        <v>36</v>
      </c>
      <c r="D62" s="9"/>
      <c r="E62" s="471"/>
      <c r="F62" s="472"/>
      <c r="G62" s="250"/>
    </row>
    <row r="63" spans="1:7" s="5" customFormat="1" ht="72" thickBot="1">
      <c r="A63" s="15">
        <v>6.7</v>
      </c>
      <c r="B63" s="12" t="s">
        <v>50</v>
      </c>
      <c r="C63" s="12" t="s">
        <v>511</v>
      </c>
      <c r="D63" s="11"/>
      <c r="E63" s="473"/>
      <c r="F63" s="474"/>
      <c r="G63" s="250"/>
    </row>
    <row r="64" spans="1:7" ht="18.75" thickBot="1">
      <c r="A64" s="455" t="s">
        <v>132</v>
      </c>
      <c r="B64" s="456"/>
      <c r="C64" s="456"/>
      <c r="D64" s="456"/>
      <c r="E64" s="456"/>
      <c r="F64" s="456"/>
      <c r="G64" s="134"/>
    </row>
    <row r="65" spans="1:7" s="5" customFormat="1" ht="57">
      <c r="A65" s="13">
        <v>7.1</v>
      </c>
      <c r="B65" s="8" t="s">
        <v>62</v>
      </c>
      <c r="C65" s="8" t="s">
        <v>80</v>
      </c>
      <c r="D65" s="7"/>
      <c r="E65" s="530"/>
      <c r="F65" s="531"/>
      <c r="G65" s="250"/>
    </row>
    <row r="66" spans="1:7" s="5" customFormat="1" ht="85.5">
      <c r="A66" s="14">
        <v>7.2</v>
      </c>
      <c r="B66" s="10" t="s">
        <v>133</v>
      </c>
      <c r="C66" s="10" t="s">
        <v>39</v>
      </c>
      <c r="D66" s="9"/>
      <c r="E66" s="489"/>
      <c r="F66" s="490"/>
      <c r="G66" s="250"/>
    </row>
    <row r="67" spans="1:7" s="5" customFormat="1" ht="71.25">
      <c r="A67" s="14">
        <v>7.3</v>
      </c>
      <c r="B67" s="10" t="s">
        <v>134</v>
      </c>
      <c r="C67" s="10" t="s">
        <v>512</v>
      </c>
      <c r="D67" s="9"/>
      <c r="E67" s="471"/>
      <c r="F67" s="472"/>
      <c r="G67" s="250"/>
    </row>
    <row r="68" spans="1:7" s="5" customFormat="1" ht="85.5">
      <c r="A68" s="14">
        <v>7.4</v>
      </c>
      <c r="B68" s="10" t="s">
        <v>17</v>
      </c>
      <c r="C68" s="10" t="s">
        <v>18</v>
      </c>
      <c r="D68" s="9"/>
      <c r="E68" s="484"/>
      <c r="F68" s="471"/>
      <c r="G68" s="250"/>
    </row>
    <row r="69" spans="1:7" s="5" customFormat="1" ht="72" thickBot="1">
      <c r="A69" s="15">
        <v>7.5</v>
      </c>
      <c r="B69" s="12" t="s">
        <v>19</v>
      </c>
      <c r="C69" s="12" t="s">
        <v>61</v>
      </c>
      <c r="D69" s="11"/>
      <c r="E69" s="485"/>
      <c r="F69" s="486"/>
      <c r="G69" s="250"/>
    </row>
    <row r="70" spans="1:7" ht="18.75" thickBot="1">
      <c r="A70" s="455" t="s">
        <v>135</v>
      </c>
      <c r="B70" s="456"/>
      <c r="C70" s="456"/>
      <c r="D70" s="456"/>
      <c r="E70" s="456"/>
      <c r="F70" s="456"/>
      <c r="G70" s="134"/>
    </row>
    <row r="71" spans="1:7" ht="128.25">
      <c r="A71" s="16">
        <v>8.1</v>
      </c>
      <c r="B71" s="8" t="s">
        <v>60</v>
      </c>
      <c r="C71" s="8" t="s">
        <v>668</v>
      </c>
      <c r="D71" s="20"/>
      <c r="E71" s="487"/>
      <c r="F71" s="488"/>
      <c r="G71" s="134"/>
    </row>
    <row r="72" spans="1:7" ht="143.25" thickBot="1">
      <c r="A72" s="245">
        <v>8.1999999999999993</v>
      </c>
      <c r="B72" s="246" t="s">
        <v>41</v>
      </c>
      <c r="C72" s="246" t="s">
        <v>440</v>
      </c>
      <c r="D72" s="247"/>
      <c r="E72" s="489"/>
      <c r="F72" s="490"/>
      <c r="G72" s="134"/>
    </row>
    <row r="73" spans="1:7" ht="12.75">
      <c r="A73" s="475" t="s">
        <v>441</v>
      </c>
      <c r="B73" s="476"/>
      <c r="C73" s="476"/>
      <c r="D73" s="476"/>
      <c r="E73" s="476"/>
      <c r="F73" s="481"/>
      <c r="G73" s="134"/>
    </row>
    <row r="74" spans="1:7" ht="13.5" thickBot="1">
      <c r="A74" s="478"/>
      <c r="B74" s="479"/>
      <c r="C74" s="479"/>
      <c r="D74" s="479"/>
      <c r="E74" s="479"/>
      <c r="F74" s="482"/>
      <c r="G74" s="134"/>
    </row>
    <row r="75" spans="1:7" ht="12.75">
      <c r="A75" s="501" t="s">
        <v>389</v>
      </c>
      <c r="B75" s="502"/>
      <c r="C75" s="502"/>
      <c r="D75" s="502"/>
      <c r="E75" s="502"/>
      <c r="F75" s="502"/>
      <c r="G75" s="134"/>
    </row>
    <row r="76" spans="1:7" ht="34.5" customHeight="1" thickBot="1">
      <c r="A76" s="503"/>
      <c r="B76" s="504"/>
      <c r="C76" s="504"/>
      <c r="D76" s="504"/>
      <c r="E76" s="504"/>
      <c r="F76" s="504"/>
      <c r="G76" s="134"/>
    </row>
    <row r="77" spans="1:7" ht="18.75" thickBot="1">
      <c r="A77" s="455" t="s">
        <v>368</v>
      </c>
      <c r="B77" s="456"/>
      <c r="C77" s="456"/>
      <c r="D77" s="483"/>
      <c r="E77" s="456"/>
      <c r="F77" s="456"/>
      <c r="G77" s="134"/>
    </row>
    <row r="78" spans="1:7" ht="30.75" thickBot="1">
      <c r="A78" s="242" t="s">
        <v>619</v>
      </c>
      <c r="B78" s="19" t="s">
        <v>44</v>
      </c>
      <c r="C78" s="19" t="s">
        <v>1</v>
      </c>
      <c r="D78" s="19" t="s">
        <v>49</v>
      </c>
      <c r="E78" s="494" t="s">
        <v>48</v>
      </c>
      <c r="F78" s="505"/>
      <c r="G78" s="134"/>
    </row>
    <row r="79" spans="1:7" ht="85.5">
      <c r="A79" s="16" t="s">
        <v>620</v>
      </c>
      <c r="B79" s="8" t="s">
        <v>369</v>
      </c>
      <c r="C79" s="165" t="s">
        <v>445</v>
      </c>
      <c r="D79" s="291"/>
      <c r="E79" s="488"/>
      <c r="F79" s="488"/>
      <c r="G79" s="134"/>
    </row>
    <row r="80" spans="1:7" ht="71.25">
      <c r="A80" s="243" t="s">
        <v>621</v>
      </c>
      <c r="B80" s="10" t="s">
        <v>369</v>
      </c>
      <c r="C80" s="164" t="s">
        <v>446</v>
      </c>
      <c r="D80" s="292"/>
      <c r="E80" s="506"/>
      <c r="F80" s="507"/>
      <c r="G80" s="134"/>
    </row>
    <row r="81" spans="1:7" ht="171">
      <c r="A81" s="243" t="s">
        <v>622</v>
      </c>
      <c r="B81" s="10" t="s">
        <v>369</v>
      </c>
      <c r="C81" s="164" t="s">
        <v>447</v>
      </c>
      <c r="D81" s="292"/>
      <c r="E81" s="506"/>
      <c r="F81" s="507"/>
      <c r="G81" s="134"/>
    </row>
    <row r="82" spans="1:7" ht="199.5">
      <c r="A82" s="243" t="s">
        <v>660</v>
      </c>
      <c r="B82" s="10" t="s">
        <v>369</v>
      </c>
      <c r="C82" s="244" t="s">
        <v>513</v>
      </c>
      <c r="D82" s="292"/>
      <c r="E82" s="506"/>
      <c r="F82" s="507"/>
      <c r="G82" s="134"/>
    </row>
    <row r="83" spans="1:7" ht="142.5">
      <c r="A83" s="243" t="s">
        <v>623</v>
      </c>
      <c r="B83" s="10" t="s">
        <v>370</v>
      </c>
      <c r="C83" s="164" t="s">
        <v>448</v>
      </c>
      <c r="D83" s="292"/>
      <c r="E83" s="506"/>
      <c r="F83" s="507"/>
      <c r="G83" s="134"/>
    </row>
    <row r="84" spans="1:7" ht="171">
      <c r="A84" s="243" t="s">
        <v>624</v>
      </c>
      <c r="B84" s="258" t="s">
        <v>371</v>
      </c>
      <c r="C84" s="164" t="s">
        <v>449</v>
      </c>
      <c r="D84" s="292"/>
      <c r="E84" s="506"/>
      <c r="F84" s="507"/>
      <c r="G84" s="251"/>
    </row>
    <row r="85" spans="1:7" ht="42.75">
      <c r="A85" s="463" t="s">
        <v>625</v>
      </c>
      <c r="B85" s="512" t="s">
        <v>85</v>
      </c>
      <c r="C85" s="260" t="s">
        <v>586</v>
      </c>
      <c r="D85" s="434"/>
      <c r="E85" s="522"/>
      <c r="F85" s="523"/>
      <c r="G85" s="252"/>
    </row>
    <row r="86" spans="1:7" ht="15.75">
      <c r="A86" s="510"/>
      <c r="B86" s="513"/>
      <c r="C86" s="261" t="s">
        <v>450</v>
      </c>
      <c r="D86" s="432"/>
      <c r="E86" s="524"/>
      <c r="F86" s="525"/>
      <c r="G86" s="253"/>
    </row>
    <row r="87" spans="1:7" ht="15.75">
      <c r="A87" s="510"/>
      <c r="B87" s="513"/>
      <c r="C87" s="261"/>
      <c r="D87" s="432"/>
      <c r="E87" s="524"/>
      <c r="F87" s="525"/>
      <c r="G87" s="253"/>
    </row>
    <row r="88" spans="1:7" ht="28.5">
      <c r="A88" s="510"/>
      <c r="B88" s="513"/>
      <c r="C88" s="260" t="s">
        <v>588</v>
      </c>
      <c r="D88" s="432"/>
      <c r="E88" s="524"/>
      <c r="F88" s="525"/>
      <c r="G88" s="253"/>
    </row>
    <row r="89" spans="1:7" ht="28.5">
      <c r="A89" s="510"/>
      <c r="B89" s="513"/>
      <c r="C89" s="260" t="s">
        <v>589</v>
      </c>
      <c r="D89" s="432"/>
      <c r="E89" s="524"/>
      <c r="F89" s="525"/>
      <c r="G89" s="253"/>
    </row>
    <row r="90" spans="1:7" ht="28.5">
      <c r="A90" s="510"/>
      <c r="B90" s="513"/>
      <c r="C90" s="260" t="s">
        <v>590</v>
      </c>
      <c r="D90" s="432"/>
      <c r="E90" s="524"/>
      <c r="F90" s="525"/>
      <c r="G90" s="253"/>
    </row>
    <row r="91" spans="1:7" ht="40.5" customHeight="1">
      <c r="A91" s="510"/>
      <c r="B91" s="513"/>
      <c r="C91" s="260" t="s">
        <v>587</v>
      </c>
      <c r="D91" s="432"/>
      <c r="E91" s="524"/>
      <c r="F91" s="525"/>
      <c r="G91" s="253"/>
    </row>
    <row r="92" spans="1:7" ht="15.75">
      <c r="A92" s="510"/>
      <c r="B92" s="513"/>
      <c r="C92" s="260" t="s">
        <v>591</v>
      </c>
      <c r="D92" s="432"/>
      <c r="E92" s="524"/>
      <c r="F92" s="525"/>
      <c r="G92" s="253"/>
    </row>
    <row r="93" spans="1:7" ht="93" customHeight="1">
      <c r="A93" s="510"/>
      <c r="B93" s="513"/>
      <c r="C93" s="260" t="s">
        <v>592</v>
      </c>
      <c r="D93" s="432"/>
      <c r="E93" s="524"/>
      <c r="F93" s="525"/>
      <c r="G93" s="253"/>
    </row>
    <row r="94" spans="1:7" ht="42.75">
      <c r="A94" s="510"/>
      <c r="B94" s="513"/>
      <c r="C94" s="260" t="s">
        <v>593</v>
      </c>
      <c r="D94" s="432"/>
      <c r="E94" s="524"/>
      <c r="F94" s="525"/>
      <c r="G94" s="253"/>
    </row>
    <row r="95" spans="1:7" ht="15.75">
      <c r="A95" s="510"/>
      <c r="B95" s="513"/>
      <c r="C95" s="260" t="s">
        <v>596</v>
      </c>
      <c r="D95" s="432"/>
      <c r="E95" s="524"/>
      <c r="F95" s="525"/>
      <c r="G95" s="253"/>
    </row>
    <row r="96" spans="1:7" ht="15.75">
      <c r="A96" s="510"/>
      <c r="B96" s="513"/>
      <c r="C96" s="260" t="s">
        <v>595</v>
      </c>
      <c r="D96" s="432"/>
      <c r="E96" s="524"/>
      <c r="F96" s="525"/>
      <c r="G96" s="253"/>
    </row>
    <row r="97" spans="1:7" ht="27" customHeight="1">
      <c r="A97" s="511"/>
      <c r="B97" s="514"/>
      <c r="C97" s="262" t="s">
        <v>594</v>
      </c>
      <c r="D97" s="433"/>
      <c r="E97" s="526"/>
      <c r="F97" s="527"/>
      <c r="G97" s="253"/>
    </row>
    <row r="98" spans="1:7" ht="85.5">
      <c r="A98" s="254" t="s">
        <v>626</v>
      </c>
      <c r="B98" s="264" t="s">
        <v>451</v>
      </c>
      <c r="C98" s="260" t="s">
        <v>463</v>
      </c>
      <c r="D98" s="434"/>
      <c r="E98" s="435"/>
      <c r="F98" s="436"/>
      <c r="G98" s="253"/>
    </row>
    <row r="99" spans="1:7" ht="120" customHeight="1">
      <c r="B99" s="265"/>
      <c r="C99" s="266" t="s">
        <v>598</v>
      </c>
      <c r="D99" s="432"/>
      <c r="E99" s="437"/>
      <c r="F99" s="438"/>
      <c r="G99" s="253"/>
    </row>
    <row r="100" spans="1:7" ht="228">
      <c r="A100" s="254"/>
      <c r="B100" s="255"/>
      <c r="C100" s="267" t="s">
        <v>468</v>
      </c>
      <c r="D100" s="433"/>
      <c r="E100" s="439"/>
      <c r="F100" s="440"/>
      <c r="G100" s="134"/>
    </row>
    <row r="101" spans="1:7" ht="57">
      <c r="A101" s="243" t="s">
        <v>627</v>
      </c>
      <c r="B101" s="268" t="s">
        <v>452</v>
      </c>
      <c r="C101" s="10" t="s">
        <v>597</v>
      </c>
      <c r="D101" s="293"/>
      <c r="E101" s="454"/>
      <c r="F101" s="439"/>
      <c r="G101" s="134"/>
    </row>
    <row r="102" spans="1:7" ht="68.25" customHeight="1">
      <c r="A102" s="280" t="s">
        <v>628</v>
      </c>
      <c r="B102" s="269" t="s">
        <v>453</v>
      </c>
      <c r="C102" s="246" t="s">
        <v>599</v>
      </c>
      <c r="D102" s="434"/>
      <c r="E102" s="435"/>
      <c r="F102" s="436"/>
      <c r="G102" s="134"/>
    </row>
    <row r="103" spans="1:7" ht="85.5">
      <c r="A103" s="254"/>
      <c r="B103" s="256"/>
      <c r="C103" s="267" t="s">
        <v>600</v>
      </c>
      <c r="D103" s="432"/>
      <c r="E103" s="437"/>
      <c r="F103" s="438"/>
      <c r="G103" s="134"/>
    </row>
    <row r="104" spans="1:7" ht="82.5" customHeight="1">
      <c r="A104" s="254"/>
      <c r="B104" s="256"/>
      <c r="C104" s="267" t="s">
        <v>601</v>
      </c>
      <c r="D104" s="432"/>
      <c r="E104" s="437"/>
      <c r="F104" s="438"/>
      <c r="G104" s="134"/>
    </row>
    <row r="105" spans="1:7" ht="114">
      <c r="A105" s="254"/>
      <c r="B105" s="256"/>
      <c r="C105" s="267" t="s">
        <v>602</v>
      </c>
      <c r="D105" s="432"/>
      <c r="E105" s="437"/>
      <c r="F105" s="438"/>
      <c r="G105" s="134"/>
    </row>
    <row r="106" spans="1:7" ht="57">
      <c r="A106" s="254"/>
      <c r="B106" s="256"/>
      <c r="C106" s="267" t="s">
        <v>464</v>
      </c>
      <c r="D106" s="432"/>
      <c r="E106" s="437"/>
      <c r="F106" s="438"/>
      <c r="G106" s="134"/>
    </row>
    <row r="107" spans="1:7" ht="56.25" customHeight="1">
      <c r="A107" s="254"/>
      <c r="B107" s="256"/>
      <c r="C107" s="267" t="s">
        <v>465</v>
      </c>
      <c r="D107" s="432"/>
      <c r="E107" s="437"/>
      <c r="F107" s="438"/>
      <c r="G107" s="134"/>
    </row>
    <row r="108" spans="1:7" ht="78.75" customHeight="1" thickBot="1">
      <c r="A108" s="287"/>
      <c r="B108" s="257"/>
      <c r="C108" s="270" t="s">
        <v>456</v>
      </c>
      <c r="D108" s="498"/>
      <c r="E108" s="441"/>
      <c r="F108" s="442"/>
      <c r="G108" s="134"/>
    </row>
    <row r="109" spans="1:7" ht="18.75" thickBot="1">
      <c r="A109" s="515" t="s">
        <v>454</v>
      </c>
      <c r="B109" s="516"/>
      <c r="C109" s="516"/>
      <c r="D109" s="516"/>
      <c r="E109" s="516"/>
      <c r="F109" s="517"/>
      <c r="G109" s="134"/>
    </row>
    <row r="110" spans="1:7" ht="29.25">
      <c r="A110" s="288" t="s">
        <v>629</v>
      </c>
      <c r="B110" s="271" t="s">
        <v>372</v>
      </c>
      <c r="C110" s="272" t="s">
        <v>603</v>
      </c>
      <c r="D110" s="431"/>
      <c r="E110" s="451"/>
      <c r="F110" s="452"/>
      <c r="G110" s="134"/>
    </row>
    <row r="111" spans="1:7" ht="72" customHeight="1">
      <c r="A111" s="254"/>
      <c r="B111" s="273"/>
      <c r="C111" s="272" t="s">
        <v>604</v>
      </c>
      <c r="D111" s="432"/>
      <c r="E111" s="445"/>
      <c r="F111" s="446"/>
      <c r="G111" s="134"/>
    </row>
    <row r="112" spans="1:7" ht="44.25" customHeight="1" thickBot="1">
      <c r="A112" s="274"/>
      <c r="B112" s="275"/>
      <c r="C112" s="276" t="s">
        <v>466</v>
      </c>
      <c r="D112" s="498"/>
      <c r="E112" s="449"/>
      <c r="F112" s="450"/>
      <c r="G112" s="134"/>
    </row>
    <row r="113" spans="1:7" ht="18.75" thickBot="1">
      <c r="A113" s="455" t="s">
        <v>373</v>
      </c>
      <c r="B113" s="456"/>
      <c r="C113" s="456"/>
      <c r="D113" s="456"/>
      <c r="E113" s="456"/>
      <c r="F113" s="457"/>
      <c r="G113" s="134"/>
    </row>
    <row r="114" spans="1:7" ht="211.5" customHeight="1">
      <c r="A114" s="254" t="s">
        <v>607</v>
      </c>
      <c r="B114" s="277" t="s">
        <v>374</v>
      </c>
      <c r="C114" s="272" t="s">
        <v>606</v>
      </c>
      <c r="D114" s="431"/>
      <c r="E114" s="465"/>
      <c r="F114" s="466"/>
      <c r="G114" s="134"/>
    </row>
    <row r="115" spans="1:7" ht="105" customHeight="1">
      <c r="A115" s="278"/>
      <c r="B115" s="273"/>
      <c r="C115" s="279" t="s">
        <v>455</v>
      </c>
      <c r="D115" s="433"/>
      <c r="E115" s="467"/>
      <c r="F115" s="468"/>
      <c r="G115" s="134"/>
    </row>
    <row r="116" spans="1:7" ht="61.5" customHeight="1">
      <c r="A116" s="280" t="s">
        <v>608</v>
      </c>
      <c r="B116" s="281" t="s">
        <v>462</v>
      </c>
      <c r="C116" s="272" t="s">
        <v>605</v>
      </c>
      <c r="D116" s="434"/>
      <c r="E116" s="469"/>
      <c r="F116" s="470"/>
      <c r="G116" s="134"/>
    </row>
    <row r="117" spans="1:7" ht="138.75" customHeight="1">
      <c r="A117" s="263"/>
      <c r="B117" s="282"/>
      <c r="C117" s="279" t="s">
        <v>469</v>
      </c>
      <c r="D117" s="433"/>
      <c r="E117" s="467"/>
      <c r="F117" s="468"/>
      <c r="G117" s="134"/>
    </row>
    <row r="118" spans="1:7" ht="67.5" customHeight="1">
      <c r="A118" s="246" t="s">
        <v>633</v>
      </c>
      <c r="B118" s="281" t="s">
        <v>375</v>
      </c>
      <c r="C118" s="283" t="s">
        <v>609</v>
      </c>
      <c r="D118" s="434"/>
      <c r="E118" s="435"/>
      <c r="F118" s="436"/>
      <c r="G118" s="134"/>
    </row>
    <row r="119" spans="1:7" ht="37.5" customHeight="1">
      <c r="A119" s="267"/>
      <c r="B119" s="273"/>
      <c r="C119" s="272" t="s">
        <v>457</v>
      </c>
      <c r="D119" s="432"/>
      <c r="E119" s="437"/>
      <c r="F119" s="438"/>
      <c r="G119" s="134"/>
    </row>
    <row r="120" spans="1:7" ht="80.25" customHeight="1">
      <c r="A120" s="284"/>
      <c r="B120" s="272"/>
      <c r="C120" s="272" t="s">
        <v>458</v>
      </c>
      <c r="D120" s="432"/>
      <c r="E120" s="437"/>
      <c r="F120" s="438"/>
      <c r="G120" s="134"/>
    </row>
    <row r="121" spans="1:7" ht="50.25" customHeight="1">
      <c r="A121" s="284"/>
      <c r="B121" s="272"/>
      <c r="C121" s="272" t="s">
        <v>459</v>
      </c>
      <c r="D121" s="432"/>
      <c r="E121" s="437"/>
      <c r="F121" s="438"/>
      <c r="G121" s="134"/>
    </row>
    <row r="122" spans="1:7" ht="60" customHeight="1">
      <c r="A122" s="285"/>
      <c r="B122" s="279"/>
      <c r="C122" s="272" t="s">
        <v>460</v>
      </c>
      <c r="D122" s="433"/>
      <c r="E122" s="439"/>
      <c r="F122" s="440"/>
      <c r="G122" s="134"/>
    </row>
    <row r="123" spans="1:7" ht="42.75">
      <c r="A123" s="463" t="s">
        <v>630</v>
      </c>
      <c r="B123" s="281" t="s">
        <v>461</v>
      </c>
      <c r="C123" s="283" t="s">
        <v>610</v>
      </c>
      <c r="D123" s="434"/>
      <c r="E123" s="435"/>
      <c r="F123" s="436"/>
      <c r="G123" s="134"/>
    </row>
    <row r="124" spans="1:7" ht="185.25">
      <c r="A124" s="464"/>
      <c r="B124" s="286"/>
      <c r="C124" s="286" t="s">
        <v>467</v>
      </c>
      <c r="D124" s="432"/>
      <c r="E124" s="437"/>
      <c r="F124" s="438"/>
      <c r="G124" s="134"/>
    </row>
    <row r="125" spans="1:7" ht="64.5" customHeight="1">
      <c r="B125" s="286"/>
      <c r="C125" s="286" t="s">
        <v>611</v>
      </c>
      <c r="D125" s="432"/>
      <c r="E125" s="437"/>
      <c r="F125" s="438"/>
      <c r="G125" s="134"/>
    </row>
    <row r="126" spans="1:7" ht="81.75" customHeight="1">
      <c r="B126" s="286"/>
      <c r="C126" s="286" t="s">
        <v>612</v>
      </c>
      <c r="D126" s="432"/>
      <c r="E126" s="437"/>
      <c r="F126" s="438"/>
      <c r="G126" s="134"/>
    </row>
    <row r="127" spans="1:7" ht="106.5" customHeight="1">
      <c r="B127" s="286"/>
      <c r="C127" s="286" t="s">
        <v>613</v>
      </c>
      <c r="D127" s="432"/>
      <c r="E127" s="437"/>
      <c r="F127" s="438"/>
      <c r="G127" s="134"/>
    </row>
    <row r="128" spans="1:7" ht="54.75" customHeight="1">
      <c r="B128" s="286"/>
      <c r="C128" s="286" t="s">
        <v>614</v>
      </c>
      <c r="D128" s="432"/>
      <c r="E128" s="437"/>
      <c r="F128" s="438"/>
      <c r="G128" s="134"/>
    </row>
    <row r="129" spans="1:7" ht="52.5" customHeight="1">
      <c r="B129" s="286"/>
      <c r="C129" s="286" t="s">
        <v>616</v>
      </c>
      <c r="D129" s="432"/>
      <c r="E129" s="437"/>
      <c r="F129" s="438"/>
      <c r="G129" s="134"/>
    </row>
    <row r="130" spans="1:7" ht="45" customHeight="1" thickBot="1">
      <c r="B130" s="286"/>
      <c r="C130" s="286" t="s">
        <v>615</v>
      </c>
      <c r="D130" s="498"/>
      <c r="E130" s="441"/>
      <c r="F130" s="442"/>
      <c r="G130" s="134"/>
    </row>
    <row r="131" spans="1:7" ht="18.75" thickBot="1">
      <c r="A131" s="455" t="s">
        <v>376</v>
      </c>
      <c r="B131" s="456"/>
      <c r="C131" s="456"/>
      <c r="D131" s="456"/>
      <c r="E131" s="456"/>
      <c r="F131" s="457"/>
      <c r="G131" s="134"/>
    </row>
    <row r="132" spans="1:7" ht="87.75" customHeight="1">
      <c r="A132" s="254" t="s">
        <v>618</v>
      </c>
      <c r="B132" s="279" t="s">
        <v>470</v>
      </c>
      <c r="C132" s="279" t="s">
        <v>617</v>
      </c>
      <c r="D132" s="293"/>
      <c r="E132" s="528"/>
      <c r="F132" s="447"/>
      <c r="G132" s="134"/>
    </row>
    <row r="133" spans="1:7" ht="75" customHeight="1">
      <c r="A133" s="280" t="s">
        <v>632</v>
      </c>
      <c r="B133" s="283" t="s">
        <v>472</v>
      </c>
      <c r="C133" s="283" t="s">
        <v>631</v>
      </c>
      <c r="D133" s="434"/>
      <c r="E133" s="435"/>
      <c r="F133" s="436"/>
      <c r="G133" s="134"/>
    </row>
    <row r="134" spans="1:7" ht="48" customHeight="1">
      <c r="A134" s="254"/>
      <c r="B134" s="272"/>
      <c r="C134" s="272" t="s">
        <v>514</v>
      </c>
      <c r="D134" s="432"/>
      <c r="E134" s="437"/>
      <c r="F134" s="438"/>
      <c r="G134" s="134"/>
    </row>
    <row r="135" spans="1:7" ht="46.5" customHeight="1">
      <c r="A135" s="278"/>
      <c r="B135" s="279"/>
      <c r="C135" s="279" t="s">
        <v>515</v>
      </c>
      <c r="D135" s="433"/>
      <c r="E135" s="439"/>
      <c r="F135" s="440"/>
      <c r="G135" s="134"/>
    </row>
    <row r="136" spans="1:7" ht="78" customHeight="1">
      <c r="A136" s="254" t="s">
        <v>636</v>
      </c>
      <c r="B136" s="164" t="s">
        <v>471</v>
      </c>
      <c r="C136" s="164" t="s">
        <v>476</v>
      </c>
      <c r="D136" s="292"/>
      <c r="E136" s="427"/>
      <c r="F136" s="428"/>
      <c r="G136" s="134"/>
    </row>
    <row r="137" spans="1:7" ht="90" customHeight="1">
      <c r="A137" s="280" t="s">
        <v>637</v>
      </c>
      <c r="B137" s="296" t="s">
        <v>473</v>
      </c>
      <c r="C137" s="283" t="s">
        <v>516</v>
      </c>
      <c r="D137" s="434"/>
      <c r="E137" s="443"/>
      <c r="F137" s="444"/>
      <c r="G137" s="134"/>
    </row>
    <row r="138" spans="1:7" ht="54.75" customHeight="1">
      <c r="A138" s="254"/>
      <c r="B138" s="297"/>
      <c r="C138" s="272" t="s">
        <v>517</v>
      </c>
      <c r="D138" s="432"/>
      <c r="E138" s="445"/>
      <c r="F138" s="446"/>
      <c r="G138" s="134"/>
    </row>
    <row r="139" spans="1:7" ht="57" customHeight="1">
      <c r="A139" s="254"/>
      <c r="B139" s="297"/>
      <c r="C139" s="272" t="s">
        <v>475</v>
      </c>
      <c r="D139" s="432"/>
      <c r="E139" s="445"/>
      <c r="F139" s="446"/>
      <c r="G139" s="134"/>
    </row>
    <row r="140" spans="1:7" ht="90" customHeight="1">
      <c r="A140" s="278"/>
      <c r="B140" s="298"/>
      <c r="C140" s="279" t="s">
        <v>518</v>
      </c>
      <c r="D140" s="433"/>
      <c r="E140" s="447"/>
      <c r="F140" s="448"/>
      <c r="G140" s="134"/>
    </row>
    <row r="141" spans="1:7" ht="77.25" customHeight="1">
      <c r="A141" s="254" t="s">
        <v>638</v>
      </c>
      <c r="B141" s="283" t="s">
        <v>474</v>
      </c>
      <c r="C141" s="283" t="s">
        <v>519</v>
      </c>
      <c r="D141" s="434"/>
      <c r="E141" s="443"/>
      <c r="F141" s="444"/>
      <c r="G141" s="134"/>
    </row>
    <row r="142" spans="1:7" ht="51.75" customHeight="1">
      <c r="A142" s="254"/>
      <c r="B142" s="299"/>
      <c r="C142" s="272" t="s">
        <v>520</v>
      </c>
      <c r="D142" s="432"/>
      <c r="E142" s="445"/>
      <c r="F142" s="446"/>
      <c r="G142" s="134"/>
    </row>
    <row r="143" spans="1:7" ht="152.25" customHeight="1">
      <c r="A143" s="254"/>
      <c r="B143" s="273"/>
      <c r="C143" s="272" t="s">
        <v>478</v>
      </c>
      <c r="D143" s="432"/>
      <c r="E143" s="445"/>
      <c r="F143" s="446"/>
      <c r="G143" s="134"/>
    </row>
    <row r="144" spans="1:7" ht="108" customHeight="1">
      <c r="A144" s="254"/>
      <c r="B144" s="273"/>
      <c r="C144" s="272" t="s">
        <v>521</v>
      </c>
      <c r="D144" s="432"/>
      <c r="E144" s="445"/>
      <c r="F144" s="446"/>
      <c r="G144" s="134"/>
    </row>
    <row r="145" spans="1:7" ht="42.75">
      <c r="A145" s="254"/>
      <c r="B145" s="299"/>
      <c r="C145" s="272" t="s">
        <v>522</v>
      </c>
      <c r="D145" s="432"/>
      <c r="E145" s="445"/>
      <c r="F145" s="446"/>
      <c r="G145" s="134"/>
    </row>
    <row r="146" spans="1:7" ht="36" customHeight="1">
      <c r="A146" s="254"/>
      <c r="B146" s="273"/>
      <c r="C146" s="272" t="s">
        <v>477</v>
      </c>
      <c r="D146" s="432"/>
      <c r="E146" s="445"/>
      <c r="F146" s="446"/>
      <c r="G146" s="134"/>
    </row>
    <row r="147" spans="1:7" ht="102" customHeight="1" thickBot="1">
      <c r="A147" s="254"/>
      <c r="B147" s="300"/>
      <c r="C147" s="301" t="s">
        <v>523</v>
      </c>
      <c r="D147" s="498"/>
      <c r="E147" s="449"/>
      <c r="F147" s="450"/>
      <c r="G147" s="134"/>
    </row>
    <row r="148" spans="1:7" ht="18.75" thickBot="1">
      <c r="A148" s="455" t="s">
        <v>498</v>
      </c>
      <c r="B148" s="456"/>
      <c r="C148" s="456"/>
      <c r="D148" s="456"/>
      <c r="E148" s="456"/>
      <c r="F148" s="457"/>
      <c r="G148" s="134"/>
    </row>
    <row r="149" spans="1:7" ht="39" customHeight="1">
      <c r="A149" s="429" t="s">
        <v>639</v>
      </c>
      <c r="B149" s="302" t="s">
        <v>485</v>
      </c>
      <c r="C149" s="302" t="s">
        <v>539</v>
      </c>
      <c r="D149" s="431"/>
      <c r="E149" s="451"/>
      <c r="F149" s="452"/>
      <c r="G149" s="134"/>
    </row>
    <row r="150" spans="1:7" ht="87.75" customHeight="1">
      <c r="A150" s="430"/>
      <c r="B150" s="279"/>
      <c r="C150" s="279" t="s">
        <v>527</v>
      </c>
      <c r="D150" s="433"/>
      <c r="E150" s="447"/>
      <c r="F150" s="448"/>
      <c r="G150" s="134"/>
    </row>
    <row r="151" spans="1:7" ht="78" customHeight="1">
      <c r="A151" s="254" t="s">
        <v>640</v>
      </c>
      <c r="B151" s="283" t="s">
        <v>486</v>
      </c>
      <c r="C151" s="303" t="s">
        <v>528</v>
      </c>
      <c r="D151" s="434"/>
      <c r="E151" s="443"/>
      <c r="F151" s="444"/>
      <c r="G151" s="134"/>
    </row>
    <row r="152" spans="1:7" ht="65.25" customHeight="1">
      <c r="A152" s="254"/>
      <c r="B152" s="272"/>
      <c r="C152" s="286" t="s">
        <v>540</v>
      </c>
      <c r="D152" s="432"/>
      <c r="E152" s="445"/>
      <c r="F152" s="446"/>
      <c r="G152" s="134"/>
    </row>
    <row r="153" spans="1:7" ht="56.25" customHeight="1">
      <c r="A153" s="254"/>
      <c r="B153" s="272"/>
      <c r="C153" s="286" t="s">
        <v>541</v>
      </c>
      <c r="D153" s="432"/>
      <c r="E153" s="445"/>
      <c r="F153" s="446"/>
      <c r="G153" s="134"/>
    </row>
    <row r="154" spans="1:7" ht="56.25" customHeight="1">
      <c r="A154" s="254"/>
      <c r="B154" s="272"/>
      <c r="C154" s="286" t="s">
        <v>542</v>
      </c>
      <c r="D154" s="432"/>
      <c r="E154" s="445"/>
      <c r="F154" s="446"/>
      <c r="G154" s="134"/>
    </row>
    <row r="155" spans="1:7" ht="56.25" customHeight="1">
      <c r="A155" s="254"/>
      <c r="B155" s="272"/>
      <c r="C155" s="272" t="s">
        <v>529</v>
      </c>
      <c r="D155" s="432"/>
      <c r="E155" s="445"/>
      <c r="F155" s="446"/>
      <c r="G155" s="134"/>
    </row>
    <row r="156" spans="1:7" ht="56.25" customHeight="1">
      <c r="A156" s="254"/>
      <c r="B156" s="272"/>
      <c r="C156" s="272" t="s">
        <v>543</v>
      </c>
      <c r="D156" s="432"/>
      <c r="E156" s="445"/>
      <c r="F156" s="446"/>
      <c r="G156" s="134"/>
    </row>
    <row r="157" spans="1:7" ht="56.25" customHeight="1">
      <c r="A157" s="254"/>
      <c r="B157" s="272"/>
      <c r="C157" s="286" t="s">
        <v>544</v>
      </c>
      <c r="D157" s="432"/>
      <c r="E157" s="445"/>
      <c r="F157" s="446"/>
      <c r="G157" s="134"/>
    </row>
    <row r="158" spans="1:7" ht="38.25" customHeight="1">
      <c r="A158" s="278"/>
      <c r="B158" s="279"/>
      <c r="C158" s="279" t="s">
        <v>545</v>
      </c>
      <c r="D158" s="433"/>
      <c r="E158" s="447"/>
      <c r="F158" s="448"/>
      <c r="G158" s="134"/>
    </row>
    <row r="159" spans="1:7" ht="65.25" customHeight="1">
      <c r="A159" s="278" t="s">
        <v>641</v>
      </c>
      <c r="B159" s="164" t="s">
        <v>487</v>
      </c>
      <c r="C159" s="164" t="s">
        <v>580</v>
      </c>
      <c r="D159" s="293"/>
      <c r="E159" s="461"/>
      <c r="F159" s="518"/>
      <c r="G159" s="134"/>
    </row>
    <row r="160" spans="1:7" ht="63.75" customHeight="1">
      <c r="A160" s="280" t="s">
        <v>642</v>
      </c>
      <c r="B160" s="283" t="s">
        <v>488</v>
      </c>
      <c r="C160" s="283" t="s">
        <v>546</v>
      </c>
      <c r="D160" s="434"/>
      <c r="E160" s="443"/>
      <c r="F160" s="444"/>
      <c r="G160" s="134"/>
    </row>
    <row r="161" spans="1:7" ht="100.5" customHeight="1">
      <c r="A161" s="254"/>
      <c r="B161" s="273"/>
      <c r="C161" s="272" t="s">
        <v>548</v>
      </c>
      <c r="D161" s="432"/>
      <c r="E161" s="445"/>
      <c r="F161" s="446"/>
      <c r="G161" s="134"/>
    </row>
    <row r="162" spans="1:7" ht="123.75" customHeight="1" thickBot="1">
      <c r="A162" s="254"/>
      <c r="B162" s="300"/>
      <c r="C162" s="301" t="s">
        <v>549</v>
      </c>
      <c r="D162" s="498"/>
      <c r="E162" s="449"/>
      <c r="F162" s="450"/>
      <c r="G162" s="134"/>
    </row>
    <row r="163" spans="1:7" ht="18.75" thickBot="1">
      <c r="A163" s="455" t="s">
        <v>377</v>
      </c>
      <c r="B163" s="456"/>
      <c r="C163" s="456"/>
      <c r="D163" s="456"/>
      <c r="E163" s="456"/>
      <c r="F163" s="457"/>
      <c r="G163" s="134"/>
    </row>
    <row r="164" spans="1:7" ht="52.5" customHeight="1">
      <c r="A164" s="288" t="s">
        <v>643</v>
      </c>
      <c r="B164" s="272" t="s">
        <v>483</v>
      </c>
      <c r="C164" s="272" t="s">
        <v>547</v>
      </c>
      <c r="D164" s="431"/>
      <c r="E164" s="451"/>
      <c r="F164" s="452"/>
      <c r="G164" s="134"/>
    </row>
    <row r="165" spans="1:7" ht="50.25" customHeight="1">
      <c r="A165" s="254"/>
      <c r="B165" s="272"/>
      <c r="C165" s="272" t="s">
        <v>550</v>
      </c>
      <c r="D165" s="432"/>
      <c r="E165" s="445"/>
      <c r="F165" s="446"/>
      <c r="G165" s="134"/>
    </row>
    <row r="166" spans="1:7" ht="57.75" customHeight="1">
      <c r="A166" s="254"/>
      <c r="B166" s="272"/>
      <c r="C166" s="272" t="s">
        <v>551</v>
      </c>
      <c r="D166" s="432"/>
      <c r="E166" s="445"/>
      <c r="F166" s="446"/>
      <c r="G166" s="134"/>
    </row>
    <row r="167" spans="1:7" ht="42.75" customHeight="1">
      <c r="A167" s="278"/>
      <c r="B167" s="279"/>
      <c r="C167" s="279" t="s">
        <v>552</v>
      </c>
      <c r="D167" s="433"/>
      <c r="E167" s="447"/>
      <c r="F167" s="448"/>
      <c r="G167" s="134"/>
    </row>
    <row r="168" spans="1:7" ht="63" customHeight="1">
      <c r="A168" s="463" t="s">
        <v>644</v>
      </c>
      <c r="B168" s="283" t="s">
        <v>482</v>
      </c>
      <c r="C168" s="283" t="s">
        <v>535</v>
      </c>
      <c r="D168" s="434"/>
      <c r="E168" s="443"/>
      <c r="F168" s="444"/>
      <c r="G168" s="134"/>
    </row>
    <row r="169" spans="1:7" ht="108" customHeight="1">
      <c r="A169" s="464"/>
      <c r="B169" s="272"/>
      <c r="C169" s="272" t="s">
        <v>553</v>
      </c>
      <c r="D169" s="432"/>
      <c r="E169" s="445"/>
      <c r="F169" s="446"/>
      <c r="G169" s="134"/>
    </row>
    <row r="170" spans="1:7" ht="48" customHeight="1">
      <c r="A170" s="254"/>
      <c r="B170" s="272"/>
      <c r="C170" s="272" t="s">
        <v>554</v>
      </c>
      <c r="D170" s="432"/>
      <c r="E170" s="445"/>
      <c r="F170" s="446"/>
      <c r="G170" s="134"/>
    </row>
    <row r="171" spans="1:7" ht="94.5" customHeight="1">
      <c r="A171" s="254"/>
      <c r="B171" s="272"/>
      <c r="C171" s="272" t="s">
        <v>555</v>
      </c>
      <c r="D171" s="432"/>
      <c r="E171" s="445"/>
      <c r="F171" s="446"/>
      <c r="G171" s="134"/>
    </row>
    <row r="172" spans="1:7" ht="82.5" customHeight="1">
      <c r="A172" s="254"/>
      <c r="B172" s="272"/>
      <c r="C172" s="272" t="s">
        <v>556</v>
      </c>
      <c r="D172" s="432"/>
      <c r="E172" s="445"/>
      <c r="F172" s="446"/>
      <c r="G172" s="134"/>
    </row>
    <row r="173" spans="1:7" ht="82.5" customHeight="1">
      <c r="A173" s="254"/>
      <c r="B173" s="272"/>
      <c r="C173" s="272" t="s">
        <v>534</v>
      </c>
      <c r="D173" s="432"/>
      <c r="E173" s="445"/>
      <c r="F173" s="446"/>
      <c r="G173" s="134"/>
    </row>
    <row r="174" spans="1:7" ht="82.5" customHeight="1">
      <c r="A174" s="254"/>
      <c r="B174" s="272"/>
      <c r="C174" s="272" t="s">
        <v>557</v>
      </c>
      <c r="D174" s="432"/>
      <c r="E174" s="445"/>
      <c r="F174" s="446"/>
      <c r="G174" s="134"/>
    </row>
    <row r="175" spans="1:7" ht="106.5" customHeight="1">
      <c r="A175" s="278"/>
      <c r="B175" s="279"/>
      <c r="C175" s="279" t="s">
        <v>558</v>
      </c>
      <c r="D175" s="433"/>
      <c r="E175" s="447"/>
      <c r="F175" s="448"/>
      <c r="G175" s="134"/>
    </row>
    <row r="176" spans="1:7" ht="69.75" customHeight="1">
      <c r="A176" s="280" t="s">
        <v>645</v>
      </c>
      <c r="B176" s="283" t="s">
        <v>481</v>
      </c>
      <c r="C176" s="283" t="s">
        <v>559</v>
      </c>
      <c r="D176" s="434"/>
      <c r="E176" s="443"/>
      <c r="F176" s="444"/>
      <c r="G176" s="134"/>
    </row>
    <row r="177" spans="1:7" ht="60.75" customHeight="1">
      <c r="A177" s="254"/>
      <c r="B177" s="272"/>
      <c r="C177" s="272" t="s">
        <v>560</v>
      </c>
      <c r="D177" s="432"/>
      <c r="E177" s="445"/>
      <c r="F177" s="446"/>
      <c r="G177" s="134"/>
    </row>
    <row r="178" spans="1:7" ht="81.75" customHeight="1">
      <c r="A178" s="254"/>
      <c r="B178" s="272"/>
      <c r="C178" s="272" t="s">
        <v>561</v>
      </c>
      <c r="D178" s="432"/>
      <c r="E178" s="445"/>
      <c r="F178" s="446"/>
      <c r="G178" s="134"/>
    </row>
    <row r="179" spans="1:7" ht="114.75" customHeight="1">
      <c r="A179" s="254"/>
      <c r="B179" s="272"/>
      <c r="C179" s="272" t="s">
        <v>536</v>
      </c>
      <c r="D179" s="432"/>
      <c r="E179" s="445"/>
      <c r="F179" s="446"/>
      <c r="G179" s="134"/>
    </row>
    <row r="180" spans="1:7" ht="50.25" customHeight="1">
      <c r="A180" s="254"/>
      <c r="B180" s="272"/>
      <c r="C180" s="272" t="s">
        <v>537</v>
      </c>
      <c r="D180" s="432"/>
      <c r="E180" s="445"/>
      <c r="F180" s="446"/>
      <c r="G180" s="134"/>
    </row>
    <row r="181" spans="1:7" ht="164.25" customHeight="1">
      <c r="A181" s="254"/>
      <c r="B181" s="272"/>
      <c r="C181" s="272" t="s">
        <v>562</v>
      </c>
      <c r="D181" s="432"/>
      <c r="E181" s="445"/>
      <c r="F181" s="446"/>
      <c r="G181" s="134"/>
    </row>
    <row r="182" spans="1:7" ht="50.25" customHeight="1">
      <c r="A182" s="278"/>
      <c r="B182" s="279"/>
      <c r="C182" s="279" t="s">
        <v>538</v>
      </c>
      <c r="D182" s="433"/>
      <c r="E182" s="447"/>
      <c r="F182" s="448"/>
      <c r="G182" s="134"/>
    </row>
    <row r="183" spans="1:7" ht="105.75" customHeight="1">
      <c r="A183" s="280" t="s">
        <v>646</v>
      </c>
      <c r="B183" s="283" t="s">
        <v>524</v>
      </c>
      <c r="C183" s="283" t="s">
        <v>563</v>
      </c>
      <c r="D183" s="434"/>
      <c r="E183" s="443"/>
      <c r="F183" s="444"/>
      <c r="G183" s="134"/>
    </row>
    <row r="184" spans="1:7" ht="60.75" customHeight="1">
      <c r="A184" s="254"/>
      <c r="B184" s="272"/>
      <c r="C184" s="272" t="s">
        <v>564</v>
      </c>
      <c r="D184" s="432"/>
      <c r="E184" s="445"/>
      <c r="F184" s="446"/>
      <c r="G184" s="134"/>
    </row>
    <row r="185" spans="1:7" ht="63" customHeight="1">
      <c r="A185" s="278"/>
      <c r="B185" s="279"/>
      <c r="C185" s="279" t="s">
        <v>565</v>
      </c>
      <c r="D185" s="433"/>
      <c r="E185" s="447"/>
      <c r="F185" s="448"/>
      <c r="G185" s="134"/>
    </row>
    <row r="186" spans="1:7" ht="132" customHeight="1">
      <c r="A186" s="280" t="s">
        <v>647</v>
      </c>
      <c r="B186" s="283" t="s">
        <v>479</v>
      </c>
      <c r="C186" s="283" t="s">
        <v>566</v>
      </c>
      <c r="D186" s="434"/>
      <c r="E186" s="443"/>
      <c r="F186" s="444"/>
      <c r="G186" s="134"/>
    </row>
    <row r="187" spans="1:7" ht="39.75" customHeight="1">
      <c r="A187" s="254"/>
      <c r="B187" s="272"/>
      <c r="C187" s="272" t="s">
        <v>567</v>
      </c>
      <c r="D187" s="432"/>
      <c r="E187" s="445"/>
      <c r="F187" s="446"/>
      <c r="G187" s="134"/>
    </row>
    <row r="188" spans="1:7" ht="400.5" customHeight="1">
      <c r="A188" s="278"/>
      <c r="B188" s="279"/>
      <c r="C188" s="272" t="s">
        <v>568</v>
      </c>
      <c r="D188" s="432"/>
      <c r="E188" s="445"/>
      <c r="F188" s="446"/>
      <c r="G188" s="134"/>
    </row>
    <row r="189" spans="1:7" ht="64.5" customHeight="1">
      <c r="A189" s="254" t="s">
        <v>648</v>
      </c>
      <c r="B189" s="283" t="s">
        <v>480</v>
      </c>
      <c r="C189" s="283" t="s">
        <v>569</v>
      </c>
      <c r="D189" s="432"/>
      <c r="E189" s="445"/>
      <c r="F189" s="446"/>
      <c r="G189" s="134"/>
    </row>
    <row r="190" spans="1:7" ht="23.25" customHeight="1">
      <c r="A190" s="304"/>
      <c r="B190" s="273"/>
      <c r="C190" s="272" t="s">
        <v>505</v>
      </c>
      <c r="D190" s="432"/>
      <c r="E190" s="445"/>
      <c r="F190" s="446"/>
      <c r="G190" s="134"/>
    </row>
    <row r="191" spans="1:7" ht="84" customHeight="1">
      <c r="A191" s="304"/>
      <c r="B191" s="273"/>
      <c r="C191" s="272" t="s">
        <v>570</v>
      </c>
      <c r="D191" s="432"/>
      <c r="E191" s="445"/>
      <c r="F191" s="446"/>
      <c r="G191" s="134"/>
    </row>
    <row r="192" spans="1:7" ht="86.25" customHeight="1">
      <c r="A192" s="304"/>
      <c r="B192" s="273"/>
      <c r="C192" s="272" t="s">
        <v>571</v>
      </c>
      <c r="D192" s="432"/>
      <c r="E192" s="445"/>
      <c r="F192" s="446"/>
      <c r="G192" s="134"/>
    </row>
    <row r="193" spans="1:7" ht="25.5" customHeight="1">
      <c r="A193" s="305"/>
      <c r="B193" s="273"/>
      <c r="C193" s="272" t="s">
        <v>572</v>
      </c>
      <c r="D193" s="432"/>
      <c r="E193" s="445"/>
      <c r="F193" s="446"/>
      <c r="G193" s="134"/>
    </row>
    <row r="194" spans="1:7" ht="119.25" customHeight="1" thickBot="1">
      <c r="A194" s="304"/>
      <c r="B194" s="273"/>
      <c r="C194" s="272" t="s">
        <v>573</v>
      </c>
      <c r="D194" s="498"/>
      <c r="E194" s="449"/>
      <c r="F194" s="450"/>
      <c r="G194" s="134"/>
    </row>
    <row r="195" spans="1:7" ht="18.75" thickBot="1">
      <c r="A195" s="455" t="s">
        <v>378</v>
      </c>
      <c r="B195" s="456"/>
      <c r="C195" s="456"/>
      <c r="D195" s="456"/>
      <c r="E195" s="456"/>
      <c r="F195" s="457"/>
      <c r="G195" s="134"/>
    </row>
    <row r="196" spans="1:7" ht="80.25" customHeight="1">
      <c r="A196" s="306" t="s">
        <v>649</v>
      </c>
      <c r="B196" s="307" t="s">
        <v>484</v>
      </c>
      <c r="C196" s="279" t="s">
        <v>574</v>
      </c>
      <c r="D196" s="293"/>
      <c r="E196" s="454"/>
      <c r="F196" s="460"/>
      <c r="G196" s="134"/>
    </row>
    <row r="197" spans="1:7" ht="14.25">
      <c r="A197" s="499" t="s">
        <v>650</v>
      </c>
      <c r="B197" s="308" t="s">
        <v>379</v>
      </c>
      <c r="C197" s="283" t="s">
        <v>533</v>
      </c>
      <c r="D197" s="434"/>
      <c r="E197" s="443"/>
      <c r="F197" s="444"/>
      <c r="G197" s="134"/>
    </row>
    <row r="198" spans="1:7" ht="57">
      <c r="A198" s="500"/>
      <c r="B198" s="273"/>
      <c r="C198" s="272" t="s">
        <v>575</v>
      </c>
      <c r="D198" s="432"/>
      <c r="E198" s="445"/>
      <c r="F198" s="446"/>
      <c r="G198" s="134"/>
    </row>
    <row r="199" spans="1:7" ht="77.25" customHeight="1">
      <c r="A199" s="500"/>
      <c r="B199" s="273"/>
      <c r="C199" s="272" t="s">
        <v>576</v>
      </c>
      <c r="D199" s="433"/>
      <c r="E199" s="447"/>
      <c r="F199" s="448"/>
      <c r="G199" s="134"/>
    </row>
    <row r="200" spans="1:7" ht="14.25">
      <c r="A200" s="463" t="s">
        <v>651</v>
      </c>
      <c r="B200" s="308" t="s">
        <v>489</v>
      </c>
      <c r="C200" s="283" t="s">
        <v>530</v>
      </c>
      <c r="D200" s="434"/>
      <c r="E200" s="443"/>
      <c r="F200" s="444"/>
      <c r="G200" s="134"/>
    </row>
    <row r="201" spans="1:7" ht="238.5" customHeight="1">
      <c r="A201" s="430"/>
      <c r="B201" s="307"/>
      <c r="C201" s="279" t="s">
        <v>577</v>
      </c>
      <c r="D201" s="433"/>
      <c r="E201" s="447"/>
      <c r="F201" s="448"/>
      <c r="G201" s="134"/>
    </row>
    <row r="202" spans="1:7" ht="74.25" customHeight="1">
      <c r="A202" s="278" t="s">
        <v>652</v>
      </c>
      <c r="B202" s="309" t="s">
        <v>490</v>
      </c>
      <c r="C202" s="164" t="s">
        <v>578</v>
      </c>
      <c r="D202" s="292"/>
      <c r="E202" s="461"/>
      <c r="F202" s="462"/>
      <c r="G202" s="134"/>
    </row>
    <row r="203" spans="1:7" ht="92.25" customHeight="1">
      <c r="A203" s="278" t="s">
        <v>653</v>
      </c>
      <c r="B203" s="309" t="s">
        <v>491</v>
      </c>
      <c r="C203" s="164" t="s">
        <v>579</v>
      </c>
      <c r="D203" s="292"/>
      <c r="E203" s="461"/>
      <c r="F203" s="462"/>
      <c r="G203" s="134"/>
    </row>
    <row r="204" spans="1:7" ht="43.5">
      <c r="A204" s="280" t="s">
        <v>654</v>
      </c>
      <c r="B204" s="308" t="s">
        <v>492</v>
      </c>
      <c r="C204" s="283" t="s">
        <v>532</v>
      </c>
      <c r="D204" s="434"/>
      <c r="E204" s="443"/>
      <c r="F204" s="444"/>
      <c r="G204" s="134"/>
    </row>
    <row r="205" spans="1:7" ht="234" customHeight="1">
      <c r="A205" s="278"/>
      <c r="B205" s="273"/>
      <c r="C205" s="286" t="s">
        <v>581</v>
      </c>
      <c r="D205" s="433"/>
      <c r="E205" s="447"/>
      <c r="F205" s="448"/>
      <c r="G205" s="134"/>
    </row>
    <row r="206" spans="1:7" ht="53.25" customHeight="1">
      <c r="A206" s="278" t="s">
        <v>655</v>
      </c>
      <c r="B206" s="308" t="s">
        <v>492</v>
      </c>
      <c r="C206" s="283" t="s">
        <v>531</v>
      </c>
      <c r="D206" s="294"/>
      <c r="E206" s="518"/>
      <c r="F206" s="529"/>
    </row>
    <row r="207" spans="1:7" ht="67.5" customHeight="1" thickBot="1">
      <c r="A207" s="310" t="s">
        <v>656</v>
      </c>
      <c r="B207" s="311" t="s">
        <v>525</v>
      </c>
      <c r="C207" s="312" t="s">
        <v>582</v>
      </c>
      <c r="D207" s="295"/>
      <c r="E207" s="458"/>
      <c r="F207" s="459"/>
      <c r="G207" s="134"/>
    </row>
    <row r="208" spans="1:7" ht="18.75" thickBot="1">
      <c r="A208" s="455" t="s">
        <v>493</v>
      </c>
      <c r="B208" s="456"/>
      <c r="C208" s="456"/>
      <c r="D208" s="456"/>
      <c r="E208" s="456"/>
      <c r="F208" s="457"/>
    </row>
    <row r="209" spans="1:6" ht="57.75">
      <c r="A209" s="288" t="s">
        <v>657</v>
      </c>
      <c r="B209" s="283" t="s">
        <v>494</v>
      </c>
      <c r="C209" s="283" t="s">
        <v>501</v>
      </c>
      <c r="D209" s="431"/>
      <c r="E209" s="451"/>
      <c r="F209" s="452"/>
    </row>
    <row r="210" spans="1:6" ht="27" customHeight="1">
      <c r="A210" s="254"/>
      <c r="B210" s="272"/>
      <c r="C210" s="272" t="s">
        <v>502</v>
      </c>
      <c r="D210" s="432"/>
      <c r="E210" s="445"/>
      <c r="F210" s="446"/>
    </row>
    <row r="211" spans="1:6" ht="57">
      <c r="A211" s="254"/>
      <c r="B211" s="272"/>
      <c r="C211" s="272" t="s">
        <v>503</v>
      </c>
      <c r="D211" s="432"/>
      <c r="E211" s="445"/>
      <c r="F211" s="446"/>
    </row>
    <row r="212" spans="1:6" ht="43.5" customHeight="1">
      <c r="A212" s="254"/>
      <c r="B212" s="272"/>
      <c r="C212" s="272" t="s">
        <v>504</v>
      </c>
      <c r="D212" s="432"/>
      <c r="E212" s="445"/>
      <c r="F212" s="446"/>
    </row>
    <row r="213" spans="1:6" ht="82.5" customHeight="1">
      <c r="A213" s="278"/>
      <c r="B213" s="279"/>
      <c r="C213" s="272" t="s">
        <v>526</v>
      </c>
      <c r="D213" s="433"/>
      <c r="E213" s="447"/>
      <c r="F213" s="448"/>
    </row>
    <row r="214" spans="1:6" ht="25.5" customHeight="1">
      <c r="A214" s="463" t="s">
        <v>658</v>
      </c>
      <c r="B214" s="283" t="s">
        <v>495</v>
      </c>
      <c r="C214" s="283" t="s">
        <v>505</v>
      </c>
      <c r="D214" s="434"/>
      <c r="E214" s="443"/>
      <c r="F214" s="444"/>
    </row>
    <row r="215" spans="1:6" ht="346.5" customHeight="1">
      <c r="A215" s="464"/>
      <c r="B215" s="272"/>
      <c r="C215" s="272" t="s">
        <v>583</v>
      </c>
      <c r="D215" s="432"/>
      <c r="E215" s="445"/>
      <c r="F215" s="446"/>
    </row>
    <row r="216" spans="1:6" ht="81.75" customHeight="1" thickBot="1">
      <c r="A216" s="254"/>
      <c r="B216" s="272"/>
      <c r="C216" s="272" t="s">
        <v>584</v>
      </c>
      <c r="D216" s="498"/>
      <c r="E216" s="449"/>
      <c r="F216" s="450"/>
    </row>
    <row r="217" spans="1:6" ht="18.75" thickBot="1">
      <c r="A217" s="455" t="s">
        <v>496</v>
      </c>
      <c r="B217" s="456"/>
      <c r="C217" s="456"/>
      <c r="D217" s="456"/>
      <c r="E217" s="456"/>
      <c r="F217" s="457"/>
    </row>
    <row r="218" spans="1:6" ht="75" customHeight="1">
      <c r="A218" s="508" t="s">
        <v>659</v>
      </c>
      <c r="B218" s="283" t="s">
        <v>497</v>
      </c>
      <c r="C218" s="283" t="s">
        <v>585</v>
      </c>
      <c r="D218" s="519"/>
      <c r="E218" s="451"/>
      <c r="F218" s="452"/>
    </row>
    <row r="219" spans="1:6" ht="366" customHeight="1">
      <c r="A219" s="509"/>
      <c r="B219" s="273"/>
      <c r="C219" s="272" t="s">
        <v>500</v>
      </c>
      <c r="D219" s="520"/>
      <c r="E219" s="445"/>
      <c r="F219" s="446"/>
    </row>
    <row r="220" spans="1:6" ht="56.25" customHeight="1" thickBot="1">
      <c r="A220" s="274"/>
      <c r="B220" s="275"/>
      <c r="C220" s="313" t="s">
        <v>499</v>
      </c>
      <c r="D220" s="521"/>
      <c r="E220" s="449"/>
      <c r="F220" s="450"/>
    </row>
    <row r="221" spans="1:6">
      <c r="E221" s="453"/>
      <c r="F221" s="453"/>
    </row>
    <row r="222" spans="1:6">
      <c r="E222" s="453"/>
      <c r="F222" s="453"/>
    </row>
    <row r="223" spans="1:6">
      <c r="E223" s="453"/>
      <c r="F223" s="453"/>
    </row>
    <row r="224" spans="1:6">
      <c r="E224" s="453"/>
      <c r="F224" s="453"/>
    </row>
    <row r="225" spans="5:6">
      <c r="E225" s="453"/>
      <c r="F225" s="453"/>
    </row>
    <row r="226" spans="5:6">
      <c r="E226" s="453"/>
      <c r="F226" s="453"/>
    </row>
    <row r="227" spans="5:6">
      <c r="E227" s="453"/>
      <c r="F227" s="453"/>
    </row>
    <row r="228" spans="5:6">
      <c r="E228" s="453"/>
      <c r="F228" s="453"/>
    </row>
    <row r="229" spans="5:6">
      <c r="E229" s="453"/>
      <c r="F229" s="453"/>
    </row>
    <row r="230" spans="5:6">
      <c r="E230" s="453"/>
      <c r="F230" s="453"/>
    </row>
    <row r="231" spans="5:6">
      <c r="E231" s="453"/>
      <c r="F231" s="453"/>
    </row>
    <row r="232" spans="5:6">
      <c r="E232" s="453"/>
      <c r="F232" s="453"/>
    </row>
  </sheetData>
  <mergeCells count="160">
    <mergeCell ref="E206:F206"/>
    <mergeCell ref="E209:F213"/>
    <mergeCell ref="E214:F216"/>
    <mergeCell ref="D197:D199"/>
    <mergeCell ref="D200:D201"/>
    <mergeCell ref="D204:D205"/>
    <mergeCell ref="D209:D213"/>
    <mergeCell ref="D214:D216"/>
    <mergeCell ref="E20:F20"/>
    <mergeCell ref="E21:F21"/>
    <mergeCell ref="E23:F23"/>
    <mergeCell ref="E81:F81"/>
    <mergeCell ref="E82:F82"/>
    <mergeCell ref="E83:F83"/>
    <mergeCell ref="E84:F84"/>
    <mergeCell ref="E98:F100"/>
    <mergeCell ref="E102:F108"/>
    <mergeCell ref="A56:F56"/>
    <mergeCell ref="E63:F63"/>
    <mergeCell ref="E65:F65"/>
    <mergeCell ref="E66:F66"/>
    <mergeCell ref="E67:F67"/>
    <mergeCell ref="A64:F64"/>
    <mergeCell ref="E60:F60"/>
    <mergeCell ref="E61:F61"/>
    <mergeCell ref="A218:A219"/>
    <mergeCell ref="E110:F112"/>
    <mergeCell ref="A85:A97"/>
    <mergeCell ref="B85:B97"/>
    <mergeCell ref="A109:F109"/>
    <mergeCell ref="E159:F159"/>
    <mergeCell ref="D98:D100"/>
    <mergeCell ref="D110:D112"/>
    <mergeCell ref="D114:D115"/>
    <mergeCell ref="E218:F220"/>
    <mergeCell ref="D218:D220"/>
    <mergeCell ref="E183:F185"/>
    <mergeCell ref="E186:F194"/>
    <mergeCell ref="E197:F199"/>
    <mergeCell ref="E200:F201"/>
    <mergeCell ref="E204:F205"/>
    <mergeCell ref="D85:D97"/>
    <mergeCell ref="E85:F97"/>
    <mergeCell ref="E203:F203"/>
    <mergeCell ref="A131:F131"/>
    <mergeCell ref="A148:F148"/>
    <mergeCell ref="A163:F163"/>
    <mergeCell ref="E132:F132"/>
    <mergeCell ref="E57:F57"/>
    <mergeCell ref="E58:F58"/>
    <mergeCell ref="E59:F59"/>
    <mergeCell ref="D102:D108"/>
    <mergeCell ref="D186:D188"/>
    <mergeCell ref="D189:D194"/>
    <mergeCell ref="A200:A201"/>
    <mergeCell ref="A197:A199"/>
    <mergeCell ref="A168:A169"/>
    <mergeCell ref="A75:F76"/>
    <mergeCell ref="E78:F78"/>
    <mergeCell ref="E79:F79"/>
    <mergeCell ref="E80:F80"/>
    <mergeCell ref="A70:F70"/>
    <mergeCell ref="E62:F62"/>
    <mergeCell ref="D116:D117"/>
    <mergeCell ref="D118:D122"/>
    <mergeCell ref="D123:D130"/>
    <mergeCell ref="D133:D135"/>
    <mergeCell ref="D137:D140"/>
    <mergeCell ref="D141:D147"/>
    <mergeCell ref="D149:D150"/>
    <mergeCell ref="D151:D158"/>
    <mergeCell ref="D160:D162"/>
    <mergeCell ref="E13:F13"/>
    <mergeCell ref="E16:F16"/>
    <mergeCell ref="E17:F17"/>
    <mergeCell ref="E18:F18"/>
    <mergeCell ref="E39:F39"/>
    <mergeCell ref="E32:F32"/>
    <mergeCell ref="E33:F33"/>
    <mergeCell ref="E34:F34"/>
    <mergeCell ref="E35:F35"/>
    <mergeCell ref="A38:F38"/>
    <mergeCell ref="E30:F30"/>
    <mergeCell ref="E24:F24"/>
    <mergeCell ref="E25:F25"/>
    <mergeCell ref="E26:F26"/>
    <mergeCell ref="E27:F27"/>
    <mergeCell ref="E36:F36"/>
    <mergeCell ref="E37:F37"/>
    <mergeCell ref="E19:F19"/>
    <mergeCell ref="E28:F28"/>
    <mergeCell ref="E29:F29"/>
    <mergeCell ref="A31:F31"/>
    <mergeCell ref="A15:F15"/>
    <mergeCell ref="A22:F22"/>
    <mergeCell ref="E41:F41"/>
    <mergeCell ref="E45:F45"/>
    <mergeCell ref="A10:F11"/>
    <mergeCell ref="A73:F74"/>
    <mergeCell ref="A77:F77"/>
    <mergeCell ref="E68:F68"/>
    <mergeCell ref="E69:F69"/>
    <mergeCell ref="E71:F71"/>
    <mergeCell ref="E72:F72"/>
    <mergeCell ref="E54:F54"/>
    <mergeCell ref="E50:F50"/>
    <mergeCell ref="E51:F51"/>
    <mergeCell ref="E55:F55"/>
    <mergeCell ref="E47:F47"/>
    <mergeCell ref="E48:F48"/>
    <mergeCell ref="E49:F49"/>
    <mergeCell ref="A46:F46"/>
    <mergeCell ref="E52:F52"/>
    <mergeCell ref="E53:F53"/>
    <mergeCell ref="E42:F42"/>
    <mergeCell ref="E43:F43"/>
    <mergeCell ref="E44:F44"/>
    <mergeCell ref="E40:F40"/>
    <mergeCell ref="A12:F12"/>
    <mergeCell ref="E229:F229"/>
    <mergeCell ref="E230:F230"/>
    <mergeCell ref="E227:F227"/>
    <mergeCell ref="E228:F228"/>
    <mergeCell ref="E101:F101"/>
    <mergeCell ref="E231:F231"/>
    <mergeCell ref="E232:F232"/>
    <mergeCell ref="A195:F195"/>
    <mergeCell ref="E223:F223"/>
    <mergeCell ref="E224:F224"/>
    <mergeCell ref="E225:F225"/>
    <mergeCell ref="E226:F226"/>
    <mergeCell ref="E221:F221"/>
    <mergeCell ref="E222:F222"/>
    <mergeCell ref="E207:F207"/>
    <mergeCell ref="E196:F196"/>
    <mergeCell ref="E202:F202"/>
    <mergeCell ref="A208:F208"/>
    <mergeCell ref="A217:F217"/>
    <mergeCell ref="A214:A215"/>
    <mergeCell ref="E114:F115"/>
    <mergeCell ref="E116:F117"/>
    <mergeCell ref="A113:F113"/>
    <mergeCell ref="A123:A124"/>
    <mergeCell ref="E136:F136"/>
    <mergeCell ref="A149:A150"/>
    <mergeCell ref="D164:D167"/>
    <mergeCell ref="D168:D175"/>
    <mergeCell ref="D176:D182"/>
    <mergeCell ref="D183:D185"/>
    <mergeCell ref="E118:F122"/>
    <mergeCell ref="E123:F130"/>
    <mergeCell ref="E133:F135"/>
    <mergeCell ref="E137:F140"/>
    <mergeCell ref="E141:F147"/>
    <mergeCell ref="E149:F150"/>
    <mergeCell ref="E151:F158"/>
    <mergeCell ref="E160:F162"/>
    <mergeCell ref="E164:F167"/>
    <mergeCell ref="E168:F175"/>
    <mergeCell ref="E176:F182"/>
  </mergeCells>
  <phoneticPr fontId="0" type="noConversion"/>
  <conditionalFormatting sqref="D16:D21 D23:D30 D32:D37 D39:D45 D47:D55 D57:D63 D71:D72">
    <cfRule type="cellIs" dxfId="32" priority="4" stopIfTrue="1" operator="between">
      <formula>3</formula>
      <formula>5</formula>
    </cfRule>
    <cfRule type="cellIs" dxfId="31" priority="5" stopIfTrue="1" operator="between">
      <formula>2</formula>
      <formula>2.9</formula>
    </cfRule>
    <cfRule type="cellIs" dxfId="30" priority="6" stopIfTrue="1" operator="between">
      <formula>0.1</formula>
      <formula>1.9</formula>
    </cfRule>
  </conditionalFormatting>
  <conditionalFormatting sqref="D65:D69">
    <cfRule type="cellIs" dxfId="29" priority="7" stopIfTrue="1" operator="between">
      <formula>3</formula>
      <formula>5</formula>
    </cfRule>
    <cfRule type="cellIs" dxfId="28" priority="8" stopIfTrue="1" operator="between">
      <formula>2</formula>
      <formula>2.9</formula>
    </cfRule>
    <cfRule type="cellIs" dxfId="27" priority="9" stopIfTrue="1" operator="between">
      <formula>0.1</formula>
      <formula>1.9</formula>
    </cfRule>
  </conditionalFormatting>
  <printOptions horizontalCentered="1"/>
  <pageMargins left="0.25" right="0.25" top="0.15" bottom="0.3" header="0.15" footer="0.15"/>
  <pageSetup scale="71" fitToHeight="6" orientation="landscape" r:id="rId1"/>
  <headerFooter alignWithMargins="0">
    <oddFooter>&amp;LPRF035           Date: 3/7/19
File: &amp;Z&amp;F&amp;CRev. 06               ECL: N/A
&amp;RApproval by: &amp;"QuillScriptSSK,Regular"L.Schester&amp;"Arial,Regular"
Page &amp;P of &amp;N</oddFooter>
  </headerFooter>
  <drawing r:id="rId2"/>
  <legacyDrawing r:id="rId3"/>
  <oleObjects>
    <mc:AlternateContent xmlns:mc="http://schemas.openxmlformats.org/markup-compatibility/2006">
      <mc:Choice Requires="x14">
        <oleObject progId="PBrush" shapeId="2080" r:id="rId4">
          <objectPr defaultSize="0" autoPict="0" r:id="rId5">
            <anchor moveWithCells="1" sizeWithCells="1">
              <from>
                <xdr:col>2</xdr:col>
                <xdr:colOff>1104900</xdr:colOff>
                <xdr:row>0</xdr:row>
                <xdr:rowOff>28575</xdr:rowOff>
              </from>
              <to>
                <xdr:col>2</xdr:col>
                <xdr:colOff>4286250</xdr:colOff>
                <xdr:row>3</xdr:row>
                <xdr:rowOff>123825</xdr:rowOff>
              </to>
            </anchor>
          </objectPr>
        </oleObject>
      </mc:Choice>
      <mc:Fallback>
        <oleObject progId="PBrush" shapeId="208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3"/>
  <sheetViews>
    <sheetView zoomScale="80" zoomScaleNormal="80" workbookViewId="0">
      <selection activeCell="C33" sqref="C33"/>
    </sheetView>
  </sheetViews>
  <sheetFormatPr defaultRowHeight="12.75"/>
  <cols>
    <col min="1" max="1" width="3.7109375" customWidth="1"/>
    <col min="4" max="4" width="18.7109375" customWidth="1"/>
    <col min="7" max="7" width="11.7109375" customWidth="1"/>
    <col min="8" max="8" width="12.28515625" customWidth="1"/>
    <col min="13" max="13" width="9.5703125" customWidth="1"/>
    <col min="15" max="15" width="10.7109375" customWidth="1"/>
    <col min="16" max="16" width="12.42578125" customWidth="1"/>
    <col min="17" max="17" width="3.5703125" customWidth="1"/>
    <col min="20" max="20" width="28.28515625" customWidth="1"/>
    <col min="21" max="21" width="22.7109375" customWidth="1"/>
    <col min="22" max="22" width="25" customWidth="1"/>
    <col min="254" max="254" width="3.7109375" customWidth="1"/>
  </cols>
  <sheetData>
    <row r="1" spans="1:22">
      <c r="A1" s="570" t="s">
        <v>436</v>
      </c>
      <c r="B1" s="571"/>
      <c r="C1" s="571"/>
      <c r="D1" s="571"/>
      <c r="E1" s="571"/>
      <c r="F1" s="571"/>
      <c r="G1" s="571"/>
      <c r="H1" s="571"/>
      <c r="I1" s="571"/>
      <c r="J1" s="571"/>
      <c r="K1" s="571"/>
      <c r="L1" s="571"/>
      <c r="M1" s="571"/>
      <c r="N1" s="571"/>
      <c r="O1" s="571"/>
      <c r="P1" s="571"/>
      <c r="Q1" s="572"/>
    </row>
    <row r="2" spans="1:22">
      <c r="A2" s="573"/>
      <c r="B2" s="574"/>
      <c r="C2" s="574"/>
      <c r="D2" s="574"/>
      <c r="E2" s="574"/>
      <c r="F2" s="574"/>
      <c r="G2" s="574"/>
      <c r="H2" s="574"/>
      <c r="I2" s="574"/>
      <c r="J2" s="574"/>
      <c r="K2" s="574"/>
      <c r="L2" s="574"/>
      <c r="M2" s="574"/>
      <c r="N2" s="574"/>
      <c r="O2" s="574"/>
      <c r="P2" s="574"/>
      <c r="Q2" s="575"/>
    </row>
    <row r="3" spans="1:22" ht="14.45" customHeight="1">
      <c r="A3" s="234"/>
      <c r="B3" s="235"/>
      <c r="C3" s="235"/>
      <c r="D3" s="235"/>
      <c r="E3" s="235"/>
      <c r="F3" s="235"/>
      <c r="G3" s="235"/>
      <c r="H3" s="235"/>
      <c r="I3" s="235"/>
      <c r="J3" s="235"/>
      <c r="K3" s="235"/>
      <c r="L3" s="235"/>
      <c r="M3" s="235"/>
      <c r="N3" s="235"/>
      <c r="O3" s="235"/>
      <c r="P3" s="235"/>
      <c r="Q3" s="236"/>
    </row>
    <row r="4" spans="1:22" ht="14.45" customHeight="1">
      <c r="A4" s="141"/>
      <c r="B4" s="576" t="s">
        <v>136</v>
      </c>
      <c r="C4" s="577"/>
      <c r="D4" s="577"/>
      <c r="E4" s="577"/>
      <c r="F4" s="577"/>
      <c r="G4" s="578"/>
      <c r="H4" s="576" t="s">
        <v>137</v>
      </c>
      <c r="I4" s="577"/>
      <c r="J4" s="577"/>
      <c r="K4" s="577"/>
      <c r="L4" s="577"/>
      <c r="M4" s="577"/>
      <c r="N4" s="578"/>
      <c r="O4" s="576" t="s">
        <v>140</v>
      </c>
      <c r="P4" s="578"/>
      <c r="Q4" s="143"/>
    </row>
    <row r="5" spans="1:22" ht="14.45" customHeight="1">
      <c r="A5" s="141"/>
      <c r="B5" s="579"/>
      <c r="C5" s="580"/>
      <c r="D5" s="580"/>
      <c r="E5" s="580"/>
      <c r="F5" s="580"/>
      <c r="G5" s="581"/>
      <c r="H5" s="585"/>
      <c r="I5" s="586"/>
      <c r="J5" s="586"/>
      <c r="K5" s="586"/>
      <c r="L5" s="586"/>
      <c r="M5" s="586"/>
      <c r="N5" s="587"/>
      <c r="O5" s="597"/>
      <c r="P5" s="587"/>
      <c r="Q5" s="143"/>
    </row>
    <row r="6" spans="1:22" ht="14.45" customHeight="1">
      <c r="A6" s="141"/>
      <c r="B6" s="579"/>
      <c r="C6" s="580"/>
      <c r="D6" s="580"/>
      <c r="E6" s="580"/>
      <c r="F6" s="580"/>
      <c r="G6" s="581"/>
      <c r="H6" s="585"/>
      <c r="I6" s="586"/>
      <c r="J6" s="586"/>
      <c r="K6" s="586"/>
      <c r="L6" s="586"/>
      <c r="M6" s="586"/>
      <c r="N6" s="587"/>
      <c r="O6" s="585"/>
      <c r="P6" s="587"/>
      <c r="Q6" s="143"/>
    </row>
    <row r="7" spans="1:22" ht="14.45" customHeight="1">
      <c r="A7" s="141"/>
      <c r="B7" s="582"/>
      <c r="C7" s="583"/>
      <c r="D7" s="583"/>
      <c r="E7" s="583"/>
      <c r="F7" s="583"/>
      <c r="G7" s="584"/>
      <c r="H7" s="588"/>
      <c r="I7" s="589"/>
      <c r="J7" s="589"/>
      <c r="K7" s="589"/>
      <c r="L7" s="589"/>
      <c r="M7" s="589"/>
      <c r="N7" s="590"/>
      <c r="O7" s="588"/>
      <c r="P7" s="590"/>
      <c r="Q7" s="143"/>
    </row>
    <row r="8" spans="1:22" ht="6.6" customHeight="1" thickBot="1">
      <c r="A8" s="141"/>
      <c r="B8" s="145"/>
      <c r="C8" s="142"/>
      <c r="D8" s="142"/>
      <c r="E8" s="142"/>
      <c r="F8" s="142"/>
      <c r="G8" s="142"/>
      <c r="H8" s="142"/>
      <c r="I8" s="142"/>
      <c r="J8" s="142"/>
      <c r="K8" s="142"/>
      <c r="L8" s="142"/>
      <c r="M8" s="142"/>
      <c r="N8" s="142"/>
      <c r="O8" s="142"/>
      <c r="P8" s="142"/>
      <c r="Q8" s="143"/>
    </row>
    <row r="9" spans="1:22" ht="14.45" customHeight="1">
      <c r="A9" s="141"/>
      <c r="B9" s="600" t="s">
        <v>444</v>
      </c>
      <c r="C9" s="600"/>
      <c r="D9" s="600"/>
      <c r="E9" s="600"/>
      <c r="F9" s="600"/>
      <c r="G9" s="600"/>
      <c r="H9" s="600"/>
      <c r="I9" s="600"/>
      <c r="J9" s="600"/>
      <c r="K9" s="600"/>
      <c r="L9" s="600"/>
      <c r="M9" s="600"/>
      <c r="N9" s="601"/>
      <c r="O9" s="602"/>
      <c r="P9" s="603"/>
      <c r="Q9" s="143"/>
    </row>
    <row r="10" spans="1:22" ht="7.9" customHeight="1" thickBot="1">
      <c r="A10" s="141"/>
      <c r="B10" s="237"/>
      <c r="C10" s="237"/>
      <c r="D10" s="237"/>
      <c r="E10" s="237"/>
      <c r="F10" s="237"/>
      <c r="G10" s="237"/>
      <c r="H10" s="237"/>
      <c r="I10" s="237"/>
      <c r="J10" s="237"/>
      <c r="K10" s="237"/>
      <c r="L10" s="237"/>
      <c r="M10" s="237"/>
      <c r="N10" s="238"/>
      <c r="O10" s="604"/>
      <c r="P10" s="605"/>
      <c r="Q10" s="143"/>
    </row>
    <row r="11" spans="1:22" ht="14.45" customHeight="1">
      <c r="A11" s="141"/>
      <c r="B11" s="560" t="s">
        <v>198</v>
      </c>
      <c r="C11" s="561"/>
      <c r="D11" s="561"/>
      <c r="E11" s="561"/>
      <c r="F11" s="561"/>
      <c r="G11" s="561"/>
      <c r="H11" s="561"/>
      <c r="I11" s="561"/>
      <c r="J11" s="562"/>
      <c r="K11" s="142"/>
      <c r="L11" s="142"/>
      <c r="M11" s="142"/>
      <c r="N11" s="142"/>
      <c r="O11" s="142"/>
      <c r="P11" s="142"/>
      <c r="Q11" s="143"/>
    </row>
    <row r="12" spans="1:22" ht="14.45" customHeight="1">
      <c r="A12" s="141"/>
      <c r="B12" s="71"/>
      <c r="C12" s="532" t="s">
        <v>222</v>
      </c>
      <c r="D12" s="532"/>
      <c r="E12" s="71"/>
      <c r="F12" s="532" t="s">
        <v>223</v>
      </c>
      <c r="G12" s="532"/>
      <c r="H12" s="147"/>
      <c r="I12" s="598" t="s">
        <v>437</v>
      </c>
      <c r="J12" s="599"/>
      <c r="K12" s="566"/>
      <c r="L12" s="567"/>
      <c r="M12" s="567"/>
      <c r="N12" s="568"/>
      <c r="O12" s="142"/>
      <c r="P12" s="142"/>
      <c r="Q12" s="143"/>
    </row>
    <row r="13" spans="1:22">
      <c r="A13" s="148"/>
      <c r="B13" s="118"/>
      <c r="C13" s="118"/>
      <c r="D13" s="118"/>
      <c r="E13" s="118"/>
      <c r="F13" s="118"/>
      <c r="G13" s="118"/>
      <c r="H13" s="118"/>
      <c r="I13" s="118"/>
      <c r="J13" s="118"/>
      <c r="K13" s="118"/>
      <c r="L13" s="118"/>
      <c r="M13" s="118"/>
      <c r="N13" s="118"/>
      <c r="O13" s="118"/>
      <c r="P13" s="118"/>
      <c r="Q13" s="149"/>
    </row>
    <row r="14" spans="1:22" ht="19.899999999999999" customHeight="1">
      <c r="A14" s="539" t="s">
        <v>438</v>
      </c>
      <c r="B14" s="539"/>
      <c r="C14" s="539"/>
      <c r="D14" s="539"/>
      <c r="E14" s="539"/>
      <c r="F14" s="539"/>
      <c r="G14" s="539"/>
      <c r="H14" s="539"/>
      <c r="I14" s="539"/>
      <c r="J14" s="539"/>
      <c r="K14" s="539"/>
      <c r="L14" s="539"/>
      <c r="M14" s="539"/>
      <c r="N14" s="539"/>
      <c r="O14" s="539"/>
      <c r="P14" s="539"/>
      <c r="Q14" s="539"/>
      <c r="S14" s="670"/>
      <c r="T14" s="670"/>
      <c r="U14" s="670"/>
      <c r="V14" s="670"/>
    </row>
    <row r="15" spans="1:22">
      <c r="A15" s="150"/>
      <c r="Q15" s="151"/>
      <c r="S15" s="671"/>
      <c r="T15" s="671"/>
      <c r="U15" s="671"/>
      <c r="V15" s="671"/>
    </row>
    <row r="16" spans="1:22" ht="15">
      <c r="A16" s="150"/>
      <c r="B16" s="549" t="s">
        <v>225</v>
      </c>
      <c r="C16" s="549"/>
      <c r="D16" s="549"/>
      <c r="F16" s="549" t="s">
        <v>226</v>
      </c>
      <c r="G16" s="549"/>
      <c r="H16" s="549"/>
      <c r="J16" s="542" t="s">
        <v>227</v>
      </c>
      <c r="K16" s="543"/>
      <c r="L16" s="544"/>
      <c r="N16" s="549" t="s">
        <v>228</v>
      </c>
      <c r="O16" s="549"/>
      <c r="P16" s="549"/>
      <c r="Q16" s="151"/>
      <c r="S16" s="672"/>
      <c r="T16" s="673"/>
      <c r="U16" s="673"/>
      <c r="V16" s="673"/>
    </row>
    <row r="17" spans="1:22">
      <c r="A17" s="150"/>
      <c r="B17" s="71"/>
      <c r="C17" s="537" t="s">
        <v>229</v>
      </c>
      <c r="D17" s="538"/>
      <c r="F17" s="71"/>
      <c r="G17" s="532" t="s">
        <v>230</v>
      </c>
      <c r="H17" s="532"/>
      <c r="J17" s="71"/>
      <c r="K17" s="532" t="s">
        <v>230</v>
      </c>
      <c r="L17" s="532"/>
      <c r="N17" s="71"/>
      <c r="O17" s="548" t="s">
        <v>231</v>
      </c>
      <c r="P17" s="548"/>
      <c r="Q17" s="151"/>
      <c r="S17" s="672"/>
      <c r="T17" s="673"/>
      <c r="U17" s="673"/>
      <c r="V17" s="673"/>
    </row>
    <row r="18" spans="1:22">
      <c r="A18" s="150"/>
      <c r="B18" s="71"/>
      <c r="C18" s="537" t="s">
        <v>232</v>
      </c>
      <c r="D18" s="538"/>
      <c r="F18" s="71"/>
      <c r="G18" s="532" t="s">
        <v>233</v>
      </c>
      <c r="H18" s="532"/>
      <c r="J18" s="71"/>
      <c r="K18" s="532" t="s">
        <v>233</v>
      </c>
      <c r="L18" s="532"/>
      <c r="N18" s="71"/>
      <c r="O18" s="548" t="s">
        <v>234</v>
      </c>
      <c r="P18" s="548"/>
      <c r="Q18" s="151"/>
      <c r="S18" s="672"/>
      <c r="T18" s="673"/>
      <c r="U18" s="673"/>
      <c r="V18" s="673"/>
    </row>
    <row r="19" spans="1:22">
      <c r="A19" s="150"/>
      <c r="B19" s="71"/>
      <c r="C19" s="537" t="s">
        <v>235</v>
      </c>
      <c r="D19" s="538"/>
      <c r="F19" s="71"/>
      <c r="G19" s="532" t="s">
        <v>236</v>
      </c>
      <c r="H19" s="532"/>
      <c r="J19" s="71"/>
      <c r="K19" s="532" t="s">
        <v>237</v>
      </c>
      <c r="L19" s="532"/>
      <c r="N19" s="71"/>
      <c r="O19" s="109" t="s">
        <v>238</v>
      </c>
      <c r="P19" s="109"/>
      <c r="Q19" s="151"/>
      <c r="S19" s="672"/>
      <c r="T19" s="673"/>
      <c r="U19" s="673"/>
      <c r="V19" s="673"/>
    </row>
    <row r="20" spans="1:22">
      <c r="A20" s="150"/>
      <c r="B20" s="71"/>
      <c r="C20" s="537" t="s">
        <v>239</v>
      </c>
      <c r="D20" s="538"/>
      <c r="F20" s="71"/>
      <c r="G20" s="532" t="s">
        <v>237</v>
      </c>
      <c r="H20" s="532"/>
      <c r="J20" s="71"/>
      <c r="K20" s="676" t="s">
        <v>240</v>
      </c>
      <c r="L20" s="676"/>
      <c r="N20" s="533"/>
      <c r="O20" s="569" t="s">
        <v>241</v>
      </c>
      <c r="P20" s="569"/>
      <c r="Q20" s="151"/>
      <c r="S20" s="672"/>
      <c r="T20" s="673"/>
      <c r="U20" s="673"/>
      <c r="V20" s="673"/>
    </row>
    <row r="21" spans="1:22" ht="14.45" customHeight="1">
      <c r="A21" s="150"/>
      <c r="B21" s="109"/>
      <c r="C21" s="595" t="s">
        <v>242</v>
      </c>
      <c r="D21" s="596"/>
      <c r="J21" s="71"/>
      <c r="K21" s="532" t="s">
        <v>243</v>
      </c>
      <c r="L21" s="532"/>
      <c r="N21" s="533"/>
      <c r="O21" s="569"/>
      <c r="P21" s="569"/>
      <c r="Q21" s="151"/>
      <c r="S21" s="672"/>
      <c r="T21" s="673"/>
      <c r="U21" s="673"/>
      <c r="V21" s="673"/>
    </row>
    <row r="22" spans="1:22" ht="15">
      <c r="A22" s="150"/>
      <c r="B22" s="152"/>
      <c r="C22" s="537" t="s">
        <v>244</v>
      </c>
      <c r="D22" s="538"/>
      <c r="F22" s="542" t="s">
        <v>245</v>
      </c>
      <c r="G22" s="543"/>
      <c r="H22" s="544"/>
      <c r="J22" s="71"/>
      <c r="K22" s="540"/>
      <c r="L22" s="541"/>
      <c r="N22" s="153"/>
      <c r="O22" s="109" t="s">
        <v>246</v>
      </c>
      <c r="P22" s="109"/>
      <c r="Q22" s="151"/>
      <c r="S22" s="672"/>
      <c r="T22" s="673"/>
      <c r="U22" s="673"/>
      <c r="V22" s="673"/>
    </row>
    <row r="23" spans="1:22">
      <c r="A23" s="150"/>
      <c r="B23" s="154"/>
      <c r="F23" s="147"/>
      <c r="G23" s="537" t="s">
        <v>230</v>
      </c>
      <c r="H23" s="538"/>
      <c r="J23" s="1"/>
      <c r="K23" s="1"/>
      <c r="L23" s="1"/>
      <c r="N23" s="71"/>
      <c r="O23" s="593" t="s">
        <v>247</v>
      </c>
      <c r="P23" s="594"/>
      <c r="Q23" s="151"/>
      <c r="S23" s="672"/>
      <c r="T23" s="673"/>
      <c r="U23" s="673"/>
      <c r="V23" s="673"/>
    </row>
    <row r="24" spans="1:22">
      <c r="A24" s="150"/>
      <c r="F24" s="147"/>
      <c r="G24" s="591" t="s">
        <v>233</v>
      </c>
      <c r="H24" s="592"/>
      <c r="N24" s="71"/>
      <c r="O24" s="109" t="s">
        <v>248</v>
      </c>
      <c r="P24" s="109"/>
      <c r="Q24" s="151"/>
      <c r="S24" s="672"/>
      <c r="T24" s="673"/>
      <c r="U24" s="673"/>
      <c r="V24" s="673"/>
    </row>
    <row r="25" spans="1:22" ht="15">
      <c r="A25" s="150"/>
      <c r="B25" s="549" t="s">
        <v>249</v>
      </c>
      <c r="C25" s="549"/>
      <c r="D25" s="549"/>
      <c r="F25" s="147"/>
      <c r="G25" s="564" t="s">
        <v>236</v>
      </c>
      <c r="H25" s="565"/>
      <c r="J25" s="549" t="s">
        <v>250</v>
      </c>
      <c r="K25" s="549"/>
      <c r="L25" s="549"/>
      <c r="N25" s="71"/>
      <c r="O25" s="555" t="s">
        <v>251</v>
      </c>
      <c r="P25" s="556"/>
      <c r="Q25" s="151"/>
      <c r="S25" s="672"/>
      <c r="T25" s="673"/>
      <c r="U25" s="673"/>
      <c r="V25" s="673"/>
    </row>
    <row r="26" spans="1:22">
      <c r="A26" s="150"/>
      <c r="B26" s="71"/>
      <c r="C26" s="537" t="s">
        <v>252</v>
      </c>
      <c r="D26" s="538"/>
      <c r="F26" s="147"/>
      <c r="G26" s="537" t="s">
        <v>253</v>
      </c>
      <c r="H26" s="538"/>
      <c r="J26" s="71"/>
      <c r="K26" s="537" t="s">
        <v>230</v>
      </c>
      <c r="L26" s="538"/>
      <c r="N26" s="71"/>
      <c r="O26" s="555" t="s">
        <v>254</v>
      </c>
      <c r="P26" s="556"/>
      <c r="Q26" s="151"/>
      <c r="S26" s="672"/>
      <c r="T26" s="673"/>
      <c r="U26" s="673"/>
      <c r="V26" s="673"/>
    </row>
    <row r="27" spans="1:22" ht="15">
      <c r="A27" s="150"/>
      <c r="B27" s="71"/>
      <c r="C27" s="534" t="s">
        <v>255</v>
      </c>
      <c r="D27" s="534"/>
      <c r="F27" s="147"/>
      <c r="G27" s="537" t="s">
        <v>237</v>
      </c>
      <c r="H27" s="538"/>
      <c r="J27" s="153"/>
      <c r="K27" s="532" t="s">
        <v>256</v>
      </c>
      <c r="L27" s="532"/>
      <c r="N27" s="71"/>
      <c r="O27" s="109" t="s">
        <v>257</v>
      </c>
      <c r="P27" s="109"/>
      <c r="Q27" s="151"/>
      <c r="S27" s="672"/>
      <c r="T27" s="673"/>
      <c r="U27" s="673"/>
      <c r="V27" s="673"/>
    </row>
    <row r="28" spans="1:22" ht="15">
      <c r="A28" s="150"/>
      <c r="B28" s="71"/>
      <c r="C28" s="534" t="s">
        <v>256</v>
      </c>
      <c r="D28" s="534"/>
      <c r="F28" s="147"/>
      <c r="G28" s="537" t="s">
        <v>243</v>
      </c>
      <c r="H28" s="538"/>
      <c r="J28" s="153"/>
      <c r="K28" s="532" t="s">
        <v>237</v>
      </c>
      <c r="L28" s="532"/>
      <c r="N28" s="533"/>
      <c r="O28" s="563" t="s">
        <v>258</v>
      </c>
      <c r="P28" s="563"/>
      <c r="Q28" s="151"/>
      <c r="S28" s="672"/>
      <c r="T28" s="673"/>
      <c r="U28" s="673"/>
      <c r="V28" s="673"/>
    </row>
    <row r="29" spans="1:22" ht="15">
      <c r="A29" s="150"/>
      <c r="B29" s="71"/>
      <c r="C29" s="537" t="s">
        <v>259</v>
      </c>
      <c r="D29" s="538"/>
      <c r="F29" s="147"/>
      <c r="G29" s="537" t="s">
        <v>260</v>
      </c>
      <c r="H29" s="538"/>
      <c r="J29" s="153"/>
      <c r="K29" s="532" t="s">
        <v>243</v>
      </c>
      <c r="L29" s="532"/>
      <c r="N29" s="533"/>
      <c r="O29" s="563"/>
      <c r="P29" s="563"/>
      <c r="Q29" s="151"/>
      <c r="S29" s="672"/>
      <c r="T29" s="673"/>
      <c r="U29" s="673"/>
      <c r="V29" s="673"/>
    </row>
    <row r="30" spans="1:22" ht="14.45" customHeight="1">
      <c r="A30" s="150"/>
      <c r="B30" s="239"/>
      <c r="C30" s="558" t="s">
        <v>261</v>
      </c>
      <c r="D30" s="559"/>
      <c r="F30" s="71"/>
      <c r="G30" s="532" t="s">
        <v>262</v>
      </c>
      <c r="H30" s="532"/>
      <c r="J30" s="154"/>
      <c r="K30" s="24"/>
      <c r="L30" s="24"/>
      <c r="Q30" s="151"/>
      <c r="S30" s="672"/>
      <c r="T30" s="673"/>
      <c r="U30" s="673"/>
      <c r="V30" s="673"/>
    </row>
    <row r="31" spans="1:22" ht="15">
      <c r="A31" s="150"/>
      <c r="B31" s="240"/>
      <c r="C31" s="232" t="s">
        <v>264</v>
      </c>
      <c r="D31" s="233"/>
      <c r="J31" s="549" t="s">
        <v>263</v>
      </c>
      <c r="K31" s="549"/>
      <c r="L31" s="549"/>
      <c r="Q31" s="151"/>
      <c r="S31" s="672"/>
      <c r="T31" s="673"/>
      <c r="U31" s="673"/>
      <c r="V31" s="673"/>
    </row>
    <row r="32" spans="1:22" ht="15">
      <c r="A32" s="150"/>
      <c r="B32" s="71"/>
      <c r="C32" s="232" t="s">
        <v>266</v>
      </c>
      <c r="D32" s="233"/>
      <c r="F32" s="549" t="s">
        <v>265</v>
      </c>
      <c r="G32" s="549"/>
      <c r="H32" s="549"/>
      <c r="J32" s="71"/>
      <c r="K32" s="537" t="s">
        <v>230</v>
      </c>
      <c r="L32" s="538"/>
      <c r="Q32" s="151"/>
      <c r="S32" s="672"/>
      <c r="T32" s="673"/>
      <c r="U32" s="673"/>
      <c r="V32" s="673"/>
    </row>
    <row r="33" spans="1:22" ht="15">
      <c r="A33" s="150"/>
      <c r="B33" s="71"/>
      <c r="C33" s="677" t="s">
        <v>268</v>
      </c>
      <c r="D33" s="79"/>
      <c r="F33" s="71"/>
      <c r="G33" s="537" t="s">
        <v>267</v>
      </c>
      <c r="H33" s="538"/>
      <c r="J33" s="153"/>
      <c r="K33" s="532" t="s">
        <v>256</v>
      </c>
      <c r="L33" s="532"/>
      <c r="Q33" s="151"/>
      <c r="S33" s="672"/>
      <c r="T33" s="673"/>
      <c r="U33" s="673"/>
      <c r="V33" s="673"/>
    </row>
    <row r="34" spans="1:22" ht="15">
      <c r="A34" s="150"/>
      <c r="B34" s="71"/>
      <c r="C34" s="532" t="s">
        <v>243</v>
      </c>
      <c r="D34" s="532"/>
      <c r="F34" s="153"/>
      <c r="G34" s="532" t="s">
        <v>269</v>
      </c>
      <c r="H34" s="532"/>
      <c r="J34" s="153"/>
      <c r="K34" s="532" t="s">
        <v>237</v>
      </c>
      <c r="L34" s="532"/>
      <c r="Q34" s="151"/>
      <c r="S34" s="672"/>
      <c r="T34" s="673"/>
      <c r="U34" s="673"/>
      <c r="V34" s="673"/>
    </row>
    <row r="35" spans="1:22" ht="15">
      <c r="A35" s="150"/>
      <c r="B35" s="154"/>
      <c r="J35" s="153"/>
      <c r="K35" s="532" t="s">
        <v>243</v>
      </c>
      <c r="L35" s="532"/>
      <c r="Q35" s="151"/>
      <c r="S35" s="672"/>
      <c r="T35" s="673"/>
      <c r="U35" s="673"/>
      <c r="V35" s="673"/>
    </row>
    <row r="36" spans="1:22">
      <c r="A36" s="148"/>
      <c r="B36" s="118"/>
      <c r="C36" s="118"/>
      <c r="D36" s="118"/>
      <c r="E36" s="118"/>
      <c r="F36" s="118"/>
      <c r="G36" s="118"/>
      <c r="H36" s="118"/>
      <c r="I36" s="118"/>
      <c r="J36" s="118"/>
      <c r="K36" s="118"/>
      <c r="L36" s="118"/>
      <c r="M36" s="118"/>
      <c r="N36" s="118"/>
      <c r="O36" s="118"/>
      <c r="P36" s="118"/>
      <c r="Q36" s="149"/>
      <c r="S36" s="672"/>
      <c r="T36" s="673"/>
      <c r="U36" s="673"/>
      <c r="V36" s="673"/>
    </row>
    <row r="37" spans="1:22" ht="19.899999999999999" customHeight="1">
      <c r="A37" s="539" t="s">
        <v>270</v>
      </c>
      <c r="B37" s="539"/>
      <c r="C37" s="539"/>
      <c r="D37" s="539"/>
      <c r="E37" s="539"/>
      <c r="F37" s="539"/>
      <c r="G37" s="539"/>
      <c r="H37" s="539"/>
      <c r="I37" s="539"/>
      <c r="J37" s="539"/>
      <c r="K37" s="539"/>
      <c r="L37" s="539"/>
      <c r="M37" s="539"/>
      <c r="N37" s="539"/>
      <c r="O37" s="539"/>
      <c r="P37" s="539"/>
      <c r="Q37" s="539"/>
      <c r="S37" s="672"/>
      <c r="T37" s="673"/>
      <c r="U37" s="673"/>
      <c r="V37" s="673"/>
    </row>
    <row r="38" spans="1:22" ht="14.45" customHeight="1">
      <c r="A38" s="157"/>
      <c r="B38" s="146"/>
      <c r="C38" s="158"/>
      <c r="D38" s="158"/>
      <c r="E38" s="158"/>
      <c r="F38" s="158"/>
      <c r="G38" s="158"/>
      <c r="H38" s="158"/>
      <c r="I38" s="159"/>
      <c r="J38" s="158"/>
      <c r="K38" s="158"/>
      <c r="L38" s="158"/>
      <c r="M38" s="158"/>
      <c r="Q38" s="151"/>
      <c r="S38" s="672"/>
      <c r="T38" s="674"/>
      <c r="U38" s="674"/>
      <c r="V38" s="673"/>
    </row>
    <row r="39" spans="1:22" ht="14.45" customHeight="1">
      <c r="A39" s="157"/>
      <c r="B39" s="542" t="s">
        <v>271</v>
      </c>
      <c r="C39" s="543"/>
      <c r="D39" s="543"/>
      <c r="E39" s="543"/>
      <c r="F39" s="543"/>
      <c r="G39" s="544"/>
      <c r="H39" s="158"/>
      <c r="I39" s="159"/>
      <c r="J39" s="158"/>
      <c r="K39" s="158"/>
      <c r="L39" s="158"/>
      <c r="M39" s="158"/>
      <c r="Q39" s="151"/>
      <c r="S39" s="672"/>
      <c r="T39" s="674"/>
      <c r="U39" s="674"/>
      <c r="V39" s="673"/>
    </row>
    <row r="40" spans="1:22" ht="14.45" customHeight="1">
      <c r="A40" s="157"/>
      <c r="B40" s="71"/>
      <c r="C40" s="532" t="s">
        <v>272</v>
      </c>
      <c r="D40" s="532"/>
      <c r="E40" s="71"/>
      <c r="F40" s="532" t="s">
        <v>273</v>
      </c>
      <c r="G40" s="532"/>
      <c r="H40" s="158"/>
      <c r="I40" s="159"/>
      <c r="J40" s="158"/>
      <c r="K40" s="158"/>
      <c r="L40" s="158"/>
      <c r="M40" s="158"/>
      <c r="Q40" s="151"/>
      <c r="S40" s="673"/>
      <c r="T40" s="673"/>
      <c r="U40" s="673"/>
      <c r="V40" s="673"/>
    </row>
    <row r="41" spans="1:22">
      <c r="A41" s="150"/>
      <c r="Q41" s="151"/>
    </row>
    <row r="42" spans="1:22" ht="15">
      <c r="A42" s="150"/>
      <c r="B42" s="542" t="s">
        <v>274</v>
      </c>
      <c r="C42" s="543"/>
      <c r="D42" s="544"/>
      <c r="F42" s="542" t="s">
        <v>275</v>
      </c>
      <c r="G42" s="543"/>
      <c r="H42" s="544"/>
      <c r="J42" s="545" t="s">
        <v>276</v>
      </c>
      <c r="K42" s="546"/>
      <c r="L42" s="546"/>
      <c r="M42" s="546"/>
      <c r="N42" s="547"/>
      <c r="Q42" s="151"/>
    </row>
    <row r="43" spans="1:22">
      <c r="A43" s="150"/>
      <c r="B43" s="71"/>
      <c r="C43" s="537" t="s">
        <v>277</v>
      </c>
      <c r="D43" s="538"/>
      <c r="F43" s="71"/>
      <c r="G43" s="532" t="s">
        <v>278</v>
      </c>
      <c r="H43" s="532"/>
      <c r="J43" s="71"/>
      <c r="K43" s="532" t="s">
        <v>279</v>
      </c>
      <c r="L43" s="532"/>
      <c r="M43" s="532"/>
      <c r="N43" s="532"/>
      <c r="Q43" s="151"/>
    </row>
    <row r="44" spans="1:22">
      <c r="A44" s="150"/>
      <c r="B44" s="71"/>
      <c r="C44" s="79" t="s">
        <v>280</v>
      </c>
      <c r="D44" s="79"/>
      <c r="F44" s="71"/>
      <c r="G44" s="532" t="s">
        <v>281</v>
      </c>
      <c r="H44" s="532"/>
      <c r="J44" s="71"/>
      <c r="K44" s="532" t="s">
        <v>282</v>
      </c>
      <c r="L44" s="532"/>
      <c r="M44" s="532"/>
      <c r="N44" s="532"/>
      <c r="Q44" s="151"/>
    </row>
    <row r="45" spans="1:22">
      <c r="A45" s="150"/>
      <c r="B45" s="71"/>
      <c r="C45" s="537" t="s">
        <v>283</v>
      </c>
      <c r="D45" s="538"/>
      <c r="F45" s="71"/>
      <c r="G45" s="548" t="s">
        <v>284</v>
      </c>
      <c r="H45" s="548"/>
      <c r="J45" s="71"/>
      <c r="K45" s="532" t="s">
        <v>285</v>
      </c>
      <c r="L45" s="532"/>
      <c r="M45" s="532"/>
      <c r="N45" s="532"/>
      <c r="Q45" s="151"/>
    </row>
    <row r="46" spans="1:22">
      <c r="A46" s="150"/>
      <c r="B46" s="71"/>
      <c r="C46" s="537" t="s">
        <v>286</v>
      </c>
      <c r="D46" s="538"/>
      <c r="F46" s="71"/>
      <c r="G46" s="555" t="s">
        <v>287</v>
      </c>
      <c r="H46" s="556"/>
      <c r="J46" s="71"/>
      <c r="K46" s="532" t="s">
        <v>288</v>
      </c>
      <c r="L46" s="532"/>
      <c r="M46" s="532"/>
      <c r="N46" s="532"/>
      <c r="Q46" s="151"/>
    </row>
    <row r="47" spans="1:22">
      <c r="A47" s="150"/>
      <c r="B47" s="71"/>
      <c r="C47" s="537" t="s">
        <v>289</v>
      </c>
      <c r="D47" s="538"/>
      <c r="F47" s="71"/>
      <c r="G47" s="555" t="s">
        <v>290</v>
      </c>
      <c r="H47" s="556"/>
      <c r="J47" s="71"/>
      <c r="K47" s="532" t="s">
        <v>291</v>
      </c>
      <c r="L47" s="532"/>
      <c r="M47" s="532"/>
      <c r="N47" s="532"/>
      <c r="Q47" s="151"/>
    </row>
    <row r="48" spans="1:22">
      <c r="A48" s="150"/>
      <c r="B48" s="71"/>
      <c r="C48" s="537"/>
      <c r="D48" s="538"/>
      <c r="F48" s="71"/>
      <c r="G48" s="555" t="s">
        <v>292</v>
      </c>
      <c r="H48" s="556"/>
      <c r="J48" s="71"/>
      <c r="K48" s="532" t="s">
        <v>293</v>
      </c>
      <c r="L48" s="532"/>
      <c r="M48" s="532"/>
      <c r="N48" s="532"/>
      <c r="Q48" s="151"/>
    </row>
    <row r="49" spans="1:17">
      <c r="A49" s="150"/>
      <c r="B49" s="1"/>
      <c r="C49" s="144"/>
      <c r="D49" s="144"/>
      <c r="F49" s="1"/>
      <c r="G49" s="144"/>
      <c r="H49" s="144"/>
      <c r="J49" s="1"/>
      <c r="K49" s="1"/>
      <c r="L49" s="1"/>
      <c r="Q49" s="151"/>
    </row>
    <row r="50" spans="1:17" ht="19.899999999999999" customHeight="1">
      <c r="A50" s="557" t="s">
        <v>294</v>
      </c>
      <c r="B50" s="557"/>
      <c r="C50" s="557"/>
      <c r="D50" s="557"/>
      <c r="E50" s="557"/>
      <c r="F50" s="557"/>
      <c r="G50" s="557"/>
      <c r="H50" s="557"/>
      <c r="I50" s="557"/>
      <c r="J50" s="557"/>
      <c r="K50" s="557"/>
      <c r="L50" s="557"/>
      <c r="M50" s="557"/>
      <c r="N50" s="557"/>
      <c r="O50" s="557"/>
      <c r="P50" s="557"/>
      <c r="Q50" s="557"/>
    </row>
    <row r="51" spans="1:17">
      <c r="A51" s="150"/>
      <c r="Q51" s="151"/>
    </row>
    <row r="52" spans="1:17" ht="15">
      <c r="A52" s="150"/>
      <c r="B52" s="542" t="s">
        <v>295</v>
      </c>
      <c r="C52" s="543"/>
      <c r="D52" s="543"/>
      <c r="E52" s="543"/>
      <c r="F52" s="543"/>
      <c r="G52" s="544"/>
      <c r="Q52" s="151"/>
    </row>
    <row r="53" spans="1:17">
      <c r="A53" s="150"/>
      <c r="B53" s="109"/>
      <c r="C53" s="532" t="s">
        <v>272</v>
      </c>
      <c r="D53" s="532"/>
      <c r="E53" s="71"/>
      <c r="F53" s="532" t="s">
        <v>296</v>
      </c>
      <c r="G53" s="532"/>
      <c r="Q53" s="151"/>
    </row>
    <row r="54" spans="1:17">
      <c r="A54" s="150"/>
      <c r="Q54" s="151"/>
    </row>
    <row r="55" spans="1:17" ht="15">
      <c r="A55" s="150"/>
      <c r="B55" s="549" t="s">
        <v>297</v>
      </c>
      <c r="C55" s="549"/>
      <c r="D55" s="549"/>
      <c r="F55" s="549" t="s">
        <v>298</v>
      </c>
      <c r="G55" s="549"/>
      <c r="H55" s="549"/>
      <c r="J55" s="554" t="s">
        <v>299</v>
      </c>
      <c r="K55" s="554"/>
      <c r="L55" s="554"/>
      <c r="M55" s="554"/>
      <c r="N55" s="554"/>
      <c r="Q55" s="151"/>
    </row>
    <row r="56" spans="1:17">
      <c r="A56" s="150"/>
      <c r="B56" s="71"/>
      <c r="C56" s="537" t="s">
        <v>300</v>
      </c>
      <c r="D56" s="538"/>
      <c r="F56" s="71"/>
      <c r="G56" s="532" t="s">
        <v>301</v>
      </c>
      <c r="H56" s="532"/>
      <c r="J56" s="71"/>
      <c r="K56" s="532" t="s">
        <v>302</v>
      </c>
      <c r="L56" s="532"/>
      <c r="M56" s="532"/>
      <c r="N56" s="532"/>
      <c r="Q56" s="151"/>
    </row>
    <row r="57" spans="1:17">
      <c r="A57" s="150"/>
      <c r="B57" s="71"/>
      <c r="C57" s="537" t="s">
        <v>303</v>
      </c>
      <c r="D57" s="538"/>
      <c r="F57" s="71"/>
      <c r="G57" s="532" t="s">
        <v>304</v>
      </c>
      <c r="H57" s="532"/>
      <c r="J57" s="71"/>
      <c r="K57" s="537" t="s">
        <v>305</v>
      </c>
      <c r="L57" s="553"/>
      <c r="M57" s="553"/>
      <c r="N57" s="538"/>
      <c r="Q57" s="151"/>
    </row>
    <row r="58" spans="1:17">
      <c r="A58" s="150"/>
      <c r="B58" s="71"/>
      <c r="C58" s="537" t="s">
        <v>306</v>
      </c>
      <c r="D58" s="538"/>
      <c r="F58" s="71"/>
      <c r="G58" s="532" t="s">
        <v>307</v>
      </c>
      <c r="H58" s="532"/>
      <c r="J58" s="71"/>
      <c r="K58" s="532" t="s">
        <v>308</v>
      </c>
      <c r="L58" s="532"/>
      <c r="M58" s="532"/>
      <c r="N58" s="532"/>
      <c r="Q58" s="151"/>
    </row>
    <row r="59" spans="1:17">
      <c r="A59" s="150"/>
      <c r="B59" s="71"/>
      <c r="C59" s="537" t="s">
        <v>309</v>
      </c>
      <c r="D59" s="538"/>
      <c r="J59" s="71"/>
      <c r="K59" s="532" t="s">
        <v>224</v>
      </c>
      <c r="L59" s="532"/>
      <c r="M59" s="532"/>
      <c r="N59" s="532"/>
      <c r="Q59" s="151"/>
    </row>
    <row r="60" spans="1:17">
      <c r="A60" s="150"/>
      <c r="B60" s="71"/>
      <c r="C60" s="537" t="s">
        <v>310</v>
      </c>
      <c r="D60" s="538"/>
      <c r="J60" s="71"/>
      <c r="K60" s="532"/>
      <c r="L60" s="532"/>
      <c r="M60" s="532"/>
      <c r="N60" s="532"/>
      <c r="Q60" s="151"/>
    </row>
    <row r="61" spans="1:17">
      <c r="A61" s="150"/>
      <c r="B61" s="71"/>
      <c r="C61" s="537" t="s">
        <v>243</v>
      </c>
      <c r="D61" s="538"/>
      <c r="J61" s="71"/>
      <c r="K61" s="532"/>
      <c r="L61" s="532"/>
      <c r="M61" s="532"/>
      <c r="N61" s="532"/>
      <c r="Q61" s="151"/>
    </row>
    <row r="62" spans="1:17">
      <c r="A62" s="150"/>
      <c r="Q62" s="151"/>
    </row>
    <row r="63" spans="1:17" ht="15">
      <c r="A63" s="150"/>
      <c r="B63" s="549" t="s">
        <v>311</v>
      </c>
      <c r="C63" s="549"/>
      <c r="D63" s="549"/>
      <c r="F63" s="542" t="s">
        <v>312</v>
      </c>
      <c r="G63" s="543"/>
      <c r="H63" s="544"/>
      <c r="J63" s="549" t="s">
        <v>228</v>
      </c>
      <c r="K63" s="549"/>
      <c r="L63" s="549"/>
      <c r="Q63" s="151"/>
    </row>
    <row r="64" spans="1:17">
      <c r="A64" s="150"/>
      <c r="B64" s="71"/>
      <c r="C64" s="109" t="s">
        <v>313</v>
      </c>
      <c r="D64" s="109"/>
      <c r="F64" s="147"/>
      <c r="G64" s="532" t="s">
        <v>314</v>
      </c>
      <c r="H64" s="532"/>
      <c r="J64" s="71"/>
      <c r="K64" s="109" t="s">
        <v>315</v>
      </c>
      <c r="L64" s="109"/>
      <c r="Q64" s="151"/>
    </row>
    <row r="65" spans="1:17" ht="15">
      <c r="A65" s="150"/>
      <c r="B65" s="533"/>
      <c r="C65" s="534" t="s">
        <v>316</v>
      </c>
      <c r="D65" s="534"/>
      <c r="F65" s="535"/>
      <c r="G65" s="536" t="s">
        <v>317</v>
      </c>
      <c r="H65" s="536"/>
      <c r="J65" s="153"/>
      <c r="K65" s="79" t="s">
        <v>318</v>
      </c>
      <c r="L65" s="79"/>
      <c r="Q65" s="151"/>
    </row>
    <row r="66" spans="1:17" ht="15">
      <c r="A66" s="150"/>
      <c r="B66" s="533"/>
      <c r="C66" s="534"/>
      <c r="D66" s="534"/>
      <c r="F66" s="535"/>
      <c r="G66" s="536"/>
      <c r="H66" s="536"/>
      <c r="J66" s="153"/>
      <c r="K66" s="532"/>
      <c r="L66" s="532"/>
      <c r="Q66" s="151"/>
    </row>
    <row r="67" spans="1:17" ht="15">
      <c r="A67" s="150"/>
      <c r="B67" s="71"/>
      <c r="C67" s="109" t="s">
        <v>319</v>
      </c>
      <c r="D67" s="109"/>
      <c r="F67" s="535"/>
      <c r="G67" s="534" t="s">
        <v>320</v>
      </c>
      <c r="H67" s="534"/>
      <c r="J67" s="153"/>
      <c r="K67" s="532"/>
      <c r="L67" s="532"/>
      <c r="Q67" s="151"/>
    </row>
    <row r="68" spans="1:17" ht="15">
      <c r="A68" s="150"/>
      <c r="B68" s="160"/>
      <c r="C68" s="109"/>
      <c r="D68" s="109" t="s">
        <v>321</v>
      </c>
      <c r="F68" s="535"/>
      <c r="G68" s="534"/>
      <c r="H68" s="534"/>
      <c r="J68" s="71"/>
      <c r="K68" s="537"/>
      <c r="L68" s="538"/>
      <c r="Q68" s="151"/>
    </row>
    <row r="69" spans="1:17" ht="15">
      <c r="A69" s="150"/>
      <c r="B69" s="160"/>
      <c r="C69" s="109"/>
      <c r="D69" s="109" t="s">
        <v>322</v>
      </c>
      <c r="F69" s="147"/>
      <c r="G69" s="532" t="s">
        <v>323</v>
      </c>
      <c r="H69" s="532"/>
      <c r="J69" s="161"/>
      <c r="K69" s="161"/>
      <c r="L69" s="161"/>
      <c r="Q69" s="151"/>
    </row>
    <row r="70" spans="1:17">
      <c r="A70" s="150"/>
      <c r="B70" s="71"/>
      <c r="C70" s="537" t="s">
        <v>324</v>
      </c>
      <c r="D70" s="538"/>
      <c r="F70" s="147"/>
      <c r="G70" s="532" t="s">
        <v>325</v>
      </c>
      <c r="H70" s="532"/>
      <c r="Q70" s="151"/>
    </row>
    <row r="71" spans="1:17">
      <c r="A71" s="150"/>
      <c r="B71" s="71"/>
      <c r="C71" s="537" t="s">
        <v>216</v>
      </c>
      <c r="D71" s="538"/>
      <c r="Q71" s="151"/>
    </row>
    <row r="72" spans="1:17">
      <c r="A72" s="150"/>
      <c r="B72" s="1"/>
      <c r="C72" s="144"/>
      <c r="D72" s="144"/>
      <c r="Q72" s="151"/>
    </row>
    <row r="73" spans="1:17" ht="19.899999999999999" customHeight="1">
      <c r="A73" s="550" t="s">
        <v>326</v>
      </c>
      <c r="B73" s="551"/>
      <c r="C73" s="551"/>
      <c r="D73" s="551"/>
      <c r="E73" s="551"/>
      <c r="F73" s="551"/>
      <c r="G73" s="551"/>
      <c r="H73" s="551"/>
      <c r="I73" s="551"/>
      <c r="J73" s="551"/>
      <c r="K73" s="551"/>
      <c r="L73" s="551"/>
      <c r="M73" s="551"/>
      <c r="N73" s="551"/>
      <c r="O73" s="551"/>
      <c r="P73" s="551"/>
      <c r="Q73" s="552"/>
    </row>
    <row r="74" spans="1:17">
      <c r="A74" s="150"/>
      <c r="Q74" s="151"/>
    </row>
    <row r="75" spans="1:17">
      <c r="A75" s="150"/>
      <c r="B75" s="71"/>
      <c r="C75" s="537" t="s">
        <v>327</v>
      </c>
      <c r="D75" s="538"/>
      <c r="F75" s="71"/>
      <c r="G75" s="532" t="s">
        <v>328</v>
      </c>
      <c r="H75" s="532"/>
      <c r="J75" s="71"/>
      <c r="K75" s="532" t="s">
        <v>329</v>
      </c>
      <c r="L75" s="532"/>
      <c r="Q75" s="151"/>
    </row>
    <row r="76" spans="1:17">
      <c r="A76" s="150"/>
      <c r="B76" s="71"/>
      <c r="C76" s="537" t="s">
        <v>330</v>
      </c>
      <c r="D76" s="538"/>
      <c r="F76" s="71"/>
      <c r="G76" s="532" t="s">
        <v>331</v>
      </c>
      <c r="H76" s="532"/>
      <c r="J76" s="71"/>
      <c r="K76" s="532" t="s">
        <v>332</v>
      </c>
      <c r="L76" s="532"/>
      <c r="Q76" s="151"/>
    </row>
    <row r="77" spans="1:17">
      <c r="A77" s="150"/>
      <c r="B77" s="1"/>
      <c r="C77" s="144"/>
      <c r="D77" s="144"/>
      <c r="F77" s="1"/>
      <c r="G77" s="144"/>
      <c r="H77" s="144"/>
      <c r="J77" s="71"/>
      <c r="K77" s="537" t="s">
        <v>439</v>
      </c>
      <c r="L77" s="538"/>
      <c r="Q77" s="151"/>
    </row>
    <row r="78" spans="1:17" ht="15" customHeight="1">
      <c r="A78" s="150"/>
      <c r="B78" s="1"/>
      <c r="C78" s="144"/>
      <c r="D78" s="144"/>
      <c r="F78" s="1"/>
      <c r="G78" s="144"/>
      <c r="H78" s="144"/>
      <c r="J78" s="71"/>
      <c r="K78" s="540"/>
      <c r="L78" s="541"/>
      <c r="Q78" s="151"/>
    </row>
    <row r="79" spans="1:17">
      <c r="A79" s="148"/>
      <c r="B79" s="118"/>
      <c r="C79" s="118"/>
      <c r="D79" s="118"/>
      <c r="E79" s="118"/>
      <c r="F79" s="118"/>
      <c r="G79" s="118"/>
      <c r="H79" s="118"/>
      <c r="I79" s="118"/>
      <c r="J79" s="118"/>
      <c r="K79" s="118"/>
      <c r="L79" s="118"/>
      <c r="M79" s="118"/>
      <c r="N79" s="118"/>
      <c r="O79" s="118"/>
      <c r="P79" s="118"/>
      <c r="Q79" s="149"/>
    </row>
    <row r="80" spans="1:17" ht="19.899999999999999" customHeight="1">
      <c r="A80" s="539" t="s">
        <v>333</v>
      </c>
      <c r="B80" s="539"/>
      <c r="C80" s="539"/>
      <c r="D80" s="539"/>
      <c r="E80" s="539"/>
      <c r="F80" s="539"/>
      <c r="G80" s="539"/>
      <c r="H80" s="539"/>
      <c r="I80" s="539"/>
      <c r="J80" s="539"/>
      <c r="K80" s="539"/>
      <c r="L80" s="539"/>
      <c r="M80" s="539"/>
      <c r="N80" s="539"/>
      <c r="O80" s="539"/>
      <c r="P80" s="539"/>
      <c r="Q80" s="539"/>
    </row>
    <row r="81" spans="1:17">
      <c r="A81" s="150"/>
      <c r="Q81" s="151"/>
    </row>
    <row r="82" spans="1:17">
      <c r="A82" s="150"/>
      <c r="B82" s="71"/>
      <c r="C82" s="155" t="s">
        <v>334</v>
      </c>
      <c r="D82" s="156"/>
      <c r="F82" s="71"/>
      <c r="G82" s="532" t="s">
        <v>335</v>
      </c>
      <c r="H82" s="532"/>
      <c r="J82" s="71"/>
      <c r="K82" s="537" t="s">
        <v>336</v>
      </c>
      <c r="L82" s="538"/>
      <c r="Q82" s="151"/>
    </row>
    <row r="83" spans="1:17">
      <c r="A83" s="150"/>
      <c r="B83" s="71"/>
      <c r="C83" s="537" t="s">
        <v>337</v>
      </c>
      <c r="D83" s="538"/>
      <c r="F83" s="71"/>
      <c r="G83" s="532" t="s">
        <v>338</v>
      </c>
      <c r="H83" s="532"/>
      <c r="J83" s="71"/>
      <c r="K83" s="537" t="s">
        <v>216</v>
      </c>
      <c r="L83" s="538"/>
      <c r="Q83" s="151"/>
    </row>
    <row r="84" spans="1:17">
      <c r="A84" s="150"/>
      <c r="B84" s="1"/>
      <c r="C84" s="144" t="s">
        <v>339</v>
      </c>
      <c r="D84" s="144"/>
      <c r="F84" s="71"/>
      <c r="G84" s="532" t="s">
        <v>340</v>
      </c>
      <c r="H84" s="532"/>
      <c r="J84" s="71"/>
      <c r="K84" s="540"/>
      <c r="L84" s="541"/>
      <c r="Q84" s="151"/>
    </row>
    <row r="85" spans="1:17">
      <c r="A85" s="150"/>
      <c r="B85" s="1"/>
      <c r="C85" s="21"/>
      <c r="D85" s="21"/>
      <c r="F85" s="71"/>
      <c r="G85" s="537" t="s">
        <v>341</v>
      </c>
      <c r="H85" s="538"/>
      <c r="J85" s="71"/>
      <c r="K85" s="540"/>
      <c r="L85" s="541"/>
      <c r="Q85" s="151"/>
    </row>
    <row r="86" spans="1:17">
      <c r="A86" s="148"/>
      <c r="B86" s="118"/>
      <c r="C86" s="118"/>
      <c r="D86" s="118"/>
      <c r="E86" s="118"/>
      <c r="F86" s="118"/>
      <c r="G86" s="118"/>
      <c r="H86" s="118"/>
      <c r="I86" s="118"/>
      <c r="J86" s="118"/>
      <c r="K86" s="118"/>
      <c r="L86" s="118"/>
      <c r="M86" s="118"/>
      <c r="N86" s="118"/>
      <c r="O86" s="118"/>
      <c r="P86" s="118"/>
      <c r="Q86" s="149"/>
    </row>
    <row r="87" spans="1:17" ht="19.899999999999999" customHeight="1">
      <c r="A87" s="539" t="s">
        <v>342</v>
      </c>
      <c r="B87" s="539"/>
      <c r="C87" s="539"/>
      <c r="D87" s="539"/>
      <c r="E87" s="539"/>
      <c r="F87" s="539"/>
      <c r="G87" s="539"/>
      <c r="H87" s="539"/>
      <c r="I87" s="539"/>
      <c r="J87" s="539"/>
      <c r="K87" s="539"/>
      <c r="L87" s="539"/>
      <c r="M87" s="539"/>
      <c r="N87" s="539"/>
      <c r="O87" s="539"/>
      <c r="P87" s="539"/>
      <c r="Q87" s="539"/>
    </row>
    <row r="88" spans="1:17">
      <c r="A88" s="150"/>
      <c r="Q88" s="151"/>
    </row>
    <row r="89" spans="1:17">
      <c r="A89" s="150"/>
      <c r="B89" s="71"/>
      <c r="C89" s="532" t="s">
        <v>343</v>
      </c>
      <c r="D89" s="532"/>
      <c r="F89" s="1"/>
      <c r="G89" s="71"/>
      <c r="H89" s="532" t="s">
        <v>344</v>
      </c>
      <c r="I89" s="532"/>
      <c r="J89" s="532"/>
      <c r="K89" s="532"/>
      <c r="L89" s="532"/>
      <c r="Q89" s="151"/>
    </row>
    <row r="90" spans="1:17">
      <c r="A90" s="150"/>
      <c r="B90" s="71"/>
      <c r="C90" s="532" t="s">
        <v>345</v>
      </c>
      <c r="D90" s="532"/>
      <c r="F90" s="1"/>
      <c r="G90" s="71"/>
      <c r="H90" s="532" t="s">
        <v>346</v>
      </c>
      <c r="I90" s="532"/>
      <c r="J90" s="532"/>
      <c r="K90" s="532"/>
      <c r="L90" s="532"/>
      <c r="Q90" s="151"/>
    </row>
    <row r="91" spans="1:17">
      <c r="A91" s="150"/>
      <c r="B91" s="71"/>
      <c r="C91" s="79" t="s">
        <v>347</v>
      </c>
      <c r="D91" s="79"/>
      <c r="F91" s="1"/>
      <c r="G91" s="71"/>
      <c r="H91" s="532" t="s">
        <v>359</v>
      </c>
      <c r="I91" s="532"/>
      <c r="J91" s="532"/>
      <c r="K91" s="532"/>
      <c r="L91" s="532"/>
      <c r="Q91" s="151"/>
    </row>
    <row r="92" spans="1:17">
      <c r="A92" s="150"/>
      <c r="B92" s="71"/>
      <c r="C92" s="71"/>
      <c r="D92" s="79" t="s">
        <v>348</v>
      </c>
      <c r="F92" s="1"/>
      <c r="G92" s="71"/>
      <c r="H92" s="532" t="s">
        <v>349</v>
      </c>
      <c r="I92" s="532"/>
      <c r="J92" s="532"/>
      <c r="K92" s="532"/>
      <c r="L92" s="532"/>
      <c r="Q92" s="151"/>
    </row>
    <row r="93" spans="1:17">
      <c r="A93" s="150"/>
      <c r="B93" s="71"/>
      <c r="C93" s="71"/>
      <c r="D93" s="109" t="s">
        <v>350</v>
      </c>
      <c r="G93" s="71"/>
      <c r="H93" s="532" t="s">
        <v>351</v>
      </c>
      <c r="I93" s="532"/>
      <c r="J93" s="532"/>
      <c r="K93" s="532"/>
      <c r="L93" s="532"/>
      <c r="Q93" s="151"/>
    </row>
    <row r="94" spans="1:17">
      <c r="A94" s="150"/>
      <c r="B94" s="71"/>
      <c r="C94" s="71"/>
      <c r="D94" s="109" t="s">
        <v>352</v>
      </c>
      <c r="G94" s="71"/>
      <c r="H94" s="532" t="s">
        <v>353</v>
      </c>
      <c r="I94" s="532"/>
      <c r="J94" s="532"/>
      <c r="K94" s="532"/>
      <c r="L94" s="532"/>
      <c r="Q94" s="151"/>
    </row>
    <row r="95" spans="1:17">
      <c r="A95" s="150"/>
      <c r="B95" s="71"/>
      <c r="C95" s="71"/>
      <c r="D95" s="109" t="s">
        <v>354</v>
      </c>
      <c r="G95" s="71"/>
      <c r="H95" s="532" t="s">
        <v>355</v>
      </c>
      <c r="I95" s="532"/>
      <c r="J95" s="532"/>
      <c r="K95" s="532"/>
      <c r="L95" s="532"/>
      <c r="Q95" s="151"/>
    </row>
    <row r="96" spans="1:17">
      <c r="A96" s="150"/>
      <c r="B96" s="71"/>
      <c r="C96" s="109" t="s">
        <v>356</v>
      </c>
      <c r="D96" s="109"/>
      <c r="G96" s="71"/>
      <c r="H96" s="532" t="s">
        <v>357</v>
      </c>
      <c r="I96" s="532"/>
      <c r="J96" s="532"/>
      <c r="K96" s="532"/>
      <c r="L96" s="532"/>
      <c r="Q96" s="151"/>
    </row>
    <row r="97" spans="1:17">
      <c r="A97" s="150"/>
      <c r="B97" s="71"/>
      <c r="C97" s="71"/>
      <c r="D97" s="109" t="s">
        <v>358</v>
      </c>
      <c r="G97" s="71"/>
      <c r="H97" s="532" t="s">
        <v>360</v>
      </c>
      <c r="I97" s="532"/>
      <c r="J97" s="532"/>
      <c r="K97" s="532"/>
      <c r="L97" s="532"/>
      <c r="Q97" s="151"/>
    </row>
    <row r="98" spans="1:17">
      <c r="A98" s="150"/>
      <c r="B98" s="71"/>
      <c r="C98" s="71"/>
      <c r="D98" s="109" t="s">
        <v>354</v>
      </c>
      <c r="G98" s="71"/>
      <c r="H98" s="532" t="s">
        <v>362</v>
      </c>
      <c r="I98" s="532"/>
      <c r="J98" s="532"/>
      <c r="K98" s="532"/>
      <c r="L98" s="532"/>
      <c r="Q98" s="151"/>
    </row>
    <row r="99" spans="1:17">
      <c r="A99" s="150"/>
      <c r="B99" s="71"/>
      <c r="C99" s="537" t="s">
        <v>361</v>
      </c>
      <c r="D99" s="538"/>
      <c r="G99" s="71"/>
      <c r="H99" s="532" t="s">
        <v>364</v>
      </c>
      <c r="I99" s="532"/>
      <c r="J99" s="532"/>
      <c r="K99" s="532"/>
      <c r="L99" s="532"/>
      <c r="Q99" s="151"/>
    </row>
    <row r="100" spans="1:17">
      <c r="A100" s="150"/>
      <c r="B100" s="71"/>
      <c r="C100" s="537" t="s">
        <v>363</v>
      </c>
      <c r="D100" s="538"/>
      <c r="G100" s="71"/>
      <c r="H100" s="532"/>
      <c r="I100" s="532"/>
      <c r="J100" s="532"/>
      <c r="K100" s="532"/>
      <c r="L100" s="532"/>
      <c r="Q100" s="151"/>
    </row>
    <row r="101" spans="1:17">
      <c r="A101" s="150"/>
      <c r="B101" s="71"/>
      <c r="C101" s="537" t="s">
        <v>365</v>
      </c>
      <c r="D101" s="538"/>
      <c r="G101" s="71"/>
      <c r="H101" s="532"/>
      <c r="I101" s="532"/>
      <c r="J101" s="532"/>
      <c r="K101" s="532"/>
      <c r="L101" s="532"/>
      <c r="Q101" s="151"/>
    </row>
    <row r="102" spans="1:17">
      <c r="A102" s="150"/>
      <c r="Q102" s="151"/>
    </row>
    <row r="103" spans="1:17">
      <c r="A103" s="148"/>
      <c r="B103" s="118"/>
      <c r="C103" s="118"/>
      <c r="D103" s="118"/>
      <c r="E103" s="118"/>
      <c r="F103" s="118"/>
      <c r="G103" s="118"/>
      <c r="H103" s="118"/>
      <c r="I103" s="118"/>
      <c r="J103" s="118"/>
      <c r="K103" s="118"/>
      <c r="L103" s="118"/>
      <c r="M103" s="118"/>
      <c r="N103" s="118"/>
      <c r="O103" s="118"/>
      <c r="P103" s="118"/>
      <c r="Q103" s="149"/>
    </row>
  </sheetData>
  <mergeCells count="175">
    <mergeCell ref="A1:Q2"/>
    <mergeCell ref="B4:G4"/>
    <mergeCell ref="H4:N4"/>
    <mergeCell ref="B5:G7"/>
    <mergeCell ref="H5:N7"/>
    <mergeCell ref="G23:H23"/>
    <mergeCell ref="G24:H24"/>
    <mergeCell ref="O23:P23"/>
    <mergeCell ref="C20:D20"/>
    <mergeCell ref="K20:L20"/>
    <mergeCell ref="C21:D21"/>
    <mergeCell ref="K21:L21"/>
    <mergeCell ref="O4:P4"/>
    <mergeCell ref="O5:P7"/>
    <mergeCell ref="C19:D19"/>
    <mergeCell ref="G19:H19"/>
    <mergeCell ref="K19:L19"/>
    <mergeCell ref="C17:D17"/>
    <mergeCell ref="G17:H17"/>
    <mergeCell ref="K17:L17"/>
    <mergeCell ref="F12:G12"/>
    <mergeCell ref="I12:J12"/>
    <mergeCell ref="B9:N9"/>
    <mergeCell ref="O9:P10"/>
    <mergeCell ref="O17:P17"/>
    <mergeCell ref="B11:J11"/>
    <mergeCell ref="C12:D12"/>
    <mergeCell ref="N28:N29"/>
    <mergeCell ref="O28:P29"/>
    <mergeCell ref="G25:H25"/>
    <mergeCell ref="O25:P25"/>
    <mergeCell ref="C26:D26"/>
    <mergeCell ref="G26:H26"/>
    <mergeCell ref="K26:L26"/>
    <mergeCell ref="B25:D25"/>
    <mergeCell ref="J25:L25"/>
    <mergeCell ref="O26:P26"/>
    <mergeCell ref="K12:N12"/>
    <mergeCell ref="A14:Q14"/>
    <mergeCell ref="N20:N21"/>
    <mergeCell ref="O20:P21"/>
    <mergeCell ref="C22:D22"/>
    <mergeCell ref="F22:H22"/>
    <mergeCell ref="K22:L22"/>
    <mergeCell ref="C18:D18"/>
    <mergeCell ref="G18:H18"/>
    <mergeCell ref="K18:L18"/>
    <mergeCell ref="B39:G39"/>
    <mergeCell ref="C40:D40"/>
    <mergeCell ref="F40:G40"/>
    <mergeCell ref="G29:H29"/>
    <mergeCell ref="C29:D29"/>
    <mergeCell ref="K29:L29"/>
    <mergeCell ref="C30:D30"/>
    <mergeCell ref="C27:D27"/>
    <mergeCell ref="G27:H27"/>
    <mergeCell ref="K27:L27"/>
    <mergeCell ref="C28:D28"/>
    <mergeCell ref="G28:H28"/>
    <mergeCell ref="K28:L28"/>
    <mergeCell ref="G30:H30"/>
    <mergeCell ref="J31:L31"/>
    <mergeCell ref="F32:H32"/>
    <mergeCell ref="G34:H34"/>
    <mergeCell ref="K35:L35"/>
    <mergeCell ref="A37:Q37"/>
    <mergeCell ref="K32:L32"/>
    <mergeCell ref="G33:H33"/>
    <mergeCell ref="K33:L33"/>
    <mergeCell ref="C34:D34"/>
    <mergeCell ref="K34:L34"/>
    <mergeCell ref="C56:D56"/>
    <mergeCell ref="G56:H56"/>
    <mergeCell ref="K56:N56"/>
    <mergeCell ref="B55:D55"/>
    <mergeCell ref="F55:H55"/>
    <mergeCell ref="J55:N55"/>
    <mergeCell ref="C46:D46"/>
    <mergeCell ref="G46:H46"/>
    <mergeCell ref="K46:N46"/>
    <mergeCell ref="C47:D47"/>
    <mergeCell ref="G47:H47"/>
    <mergeCell ref="K47:N47"/>
    <mergeCell ref="C48:D48"/>
    <mergeCell ref="G48:H48"/>
    <mergeCell ref="K48:N48"/>
    <mergeCell ref="A50:Q50"/>
    <mergeCell ref="B52:G52"/>
    <mergeCell ref="C53:D53"/>
    <mergeCell ref="F53:G53"/>
    <mergeCell ref="C60:D60"/>
    <mergeCell ref="K60:N60"/>
    <mergeCell ref="C61:D61"/>
    <mergeCell ref="K61:N61"/>
    <mergeCell ref="B63:D63"/>
    <mergeCell ref="F63:H63"/>
    <mergeCell ref="J63:L63"/>
    <mergeCell ref="C57:D57"/>
    <mergeCell ref="G57:H57"/>
    <mergeCell ref="K57:N57"/>
    <mergeCell ref="C58:D58"/>
    <mergeCell ref="K58:N58"/>
    <mergeCell ref="C59:D59"/>
    <mergeCell ref="K59:N59"/>
    <mergeCell ref="G58:H58"/>
    <mergeCell ref="K67:L67"/>
    <mergeCell ref="K68:L68"/>
    <mergeCell ref="G70:H70"/>
    <mergeCell ref="C71:D71"/>
    <mergeCell ref="A73:Q73"/>
    <mergeCell ref="C76:D76"/>
    <mergeCell ref="G76:H76"/>
    <mergeCell ref="C75:D75"/>
    <mergeCell ref="G75:H75"/>
    <mergeCell ref="K75:L75"/>
    <mergeCell ref="K76:L76"/>
    <mergeCell ref="S14:V14"/>
    <mergeCell ref="B16:D16"/>
    <mergeCell ref="F16:H16"/>
    <mergeCell ref="J16:L16"/>
    <mergeCell ref="N16:P16"/>
    <mergeCell ref="H96:L96"/>
    <mergeCell ref="H97:L97"/>
    <mergeCell ref="H90:L90"/>
    <mergeCell ref="H91:L91"/>
    <mergeCell ref="H92:L92"/>
    <mergeCell ref="H93:L93"/>
    <mergeCell ref="H94:L94"/>
    <mergeCell ref="H95:L95"/>
    <mergeCell ref="G84:H84"/>
    <mergeCell ref="K84:L84"/>
    <mergeCell ref="C89:D89"/>
    <mergeCell ref="H89:L89"/>
    <mergeCell ref="G82:H82"/>
    <mergeCell ref="K82:L82"/>
    <mergeCell ref="G83:H83"/>
    <mergeCell ref="K83:L83"/>
    <mergeCell ref="K77:L77"/>
    <mergeCell ref="O18:P18"/>
    <mergeCell ref="G20:H20"/>
    <mergeCell ref="B42:D42"/>
    <mergeCell ref="F42:H42"/>
    <mergeCell ref="J42:N42"/>
    <mergeCell ref="C43:D43"/>
    <mergeCell ref="G43:H43"/>
    <mergeCell ref="K43:N43"/>
    <mergeCell ref="G44:H44"/>
    <mergeCell ref="K44:N44"/>
    <mergeCell ref="C45:D45"/>
    <mergeCell ref="G45:H45"/>
    <mergeCell ref="K45:N45"/>
    <mergeCell ref="G64:H64"/>
    <mergeCell ref="B65:B66"/>
    <mergeCell ref="C65:D66"/>
    <mergeCell ref="F65:F66"/>
    <mergeCell ref="G65:H66"/>
    <mergeCell ref="K66:L66"/>
    <mergeCell ref="C101:D101"/>
    <mergeCell ref="H101:L101"/>
    <mergeCell ref="A80:Q80"/>
    <mergeCell ref="C83:D83"/>
    <mergeCell ref="G85:H85"/>
    <mergeCell ref="K85:L85"/>
    <mergeCell ref="A87:Q87"/>
    <mergeCell ref="C90:D90"/>
    <mergeCell ref="C100:D100"/>
    <mergeCell ref="H100:L100"/>
    <mergeCell ref="H98:L98"/>
    <mergeCell ref="C99:D99"/>
    <mergeCell ref="H99:L99"/>
    <mergeCell ref="K78:L78"/>
    <mergeCell ref="G69:H69"/>
    <mergeCell ref="C70:D70"/>
    <mergeCell ref="F67:F68"/>
    <mergeCell ref="G67:H68"/>
  </mergeCells>
  <conditionalFormatting sqref="B12 E12">
    <cfRule type="containsText" dxfId="26" priority="9" operator="containsText" text="P">
      <formula>NOT(ISERROR(SEARCH("P",B12)))</formula>
    </cfRule>
    <cfRule type="containsText" dxfId="25" priority="10" operator="containsText" text="f">
      <formula>NOT(ISERROR(SEARCH("f",B12)))</formula>
    </cfRule>
  </conditionalFormatting>
  <conditionalFormatting sqref="B16:B22 B42:B48 B55:B60 B74:B77 B81:B84 B88:B91 G88:G91">
    <cfRule type="containsText" dxfId="24" priority="13" operator="containsText" text="X">
      <formula>NOT(ISERROR(SEARCH("X",B16)))</formula>
    </cfRule>
  </conditionalFormatting>
  <conditionalFormatting sqref="B17:B22 J26:J29 J32:J35">
    <cfRule type="containsText" dxfId="23" priority="5" operator="containsText" text="P">
      <formula>NOT(ISERROR(SEARCH("P",B17)))</formula>
    </cfRule>
    <cfRule type="containsText" dxfId="22" priority="6" operator="containsText" text="F">
      <formula>NOT(ISERROR(SEARCH("F",B17)))</formula>
    </cfRule>
  </conditionalFormatting>
  <conditionalFormatting sqref="F17:F20 J17:J22 N17:N29 F33:F34">
    <cfRule type="containsText" dxfId="21" priority="3" operator="containsText" text="p">
      <formula>NOT(ISERROR(SEARCH("p",F17)))</formula>
    </cfRule>
    <cfRule type="containsText" dxfId="20" priority="4" operator="containsText" text="F">
      <formula>NOT(ISERROR(SEARCH("F",F17)))</formula>
    </cfRule>
  </conditionalFormatting>
  <conditionalFormatting sqref="F23:F30 B26:B34 B40 E40 B43:B48 F43:F48 J43:J48 B53 E53 F56:F58 B56:B61 J56:J61 J64:J68 F64:F70 B64:B71 B75:B76 F75:F76 J75:J78 B82:B83 F82:F85 J82:J85 B89:B101 G89:G101 C92:C95 C97:C98">
    <cfRule type="containsText" dxfId="19" priority="1" operator="containsText" text="p">
      <formula>NOT(ISERROR(SEARCH("p",B23)))</formula>
    </cfRule>
    <cfRule type="containsText" dxfId="18" priority="2" operator="containsText" text="f">
      <formula>NOT(ISERROR(SEARCH("f",B23)))</formula>
    </cfRule>
  </conditionalFormatting>
  <conditionalFormatting sqref="H12">
    <cfRule type="containsText" dxfId="17" priority="7" operator="containsText" text="C">
      <formula>NOT(ISERROR(SEARCH("C",H12)))</formula>
    </cfRule>
    <cfRule type="containsText" dxfId="16" priority="8" operator="containsText" text="P">
      <formula>NOT(ISERROR(SEARCH("P",H12)))</formula>
    </cfRule>
  </conditionalFormatting>
  <conditionalFormatting sqref="J25:J29 J31:J34 F16:F19 J16:J22 N18 N26:N28 F32:F33 F22:F29 J41:J48 F42:F48 F55:F57 J55:J60 J63:J67 F63:F69 F74:F77 J74:J77 F81:F84 J81:J84 C91:C94 B92:B100 G92:G100 C96:C97 B11 E11 H11 B39 E39 E52 C67:C68 F88:F91">
    <cfRule type="containsText" dxfId="15" priority="11" operator="containsText" text="x">
      <formula>NOT(ISERROR(SEARCH("x",B11)))</formula>
    </cfRule>
  </conditionalFormatting>
  <conditionalFormatting sqref="N16:N17 N19 N21:N25 B25:B29 B31:B34 B63:B71 B73:B77">
    <cfRule type="containsText" dxfId="14" priority="12" operator="containsText" text="X">
      <formula>NOT(ISERROR(SEARCH("X",B16)))</formula>
    </cfRule>
  </conditionalFormatting>
  <pageMargins left="0.2" right="0.2" top="0.25" bottom="0.25" header="0.3" footer="0.3"/>
  <pageSetup scale="40" orientation="portrait" r:id="rId1"/>
  <headerFooter>
    <oddFooter>&amp;LPRF035            Date: 3/7/19
File: &amp;Z&amp;F&amp;CRev. 06            ECL: N/A
&amp;RApproval by: &amp;"QuillScriptSSK,Regular"L.Schester&amp;"Arial,Regular"
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4"/>
  <sheetViews>
    <sheetView zoomScale="60" zoomScaleNormal="60" workbookViewId="0">
      <selection activeCell="C8" sqref="C8:D8"/>
    </sheetView>
  </sheetViews>
  <sheetFormatPr defaultRowHeight="12.75"/>
  <cols>
    <col min="1" max="1" width="12" customWidth="1"/>
    <col min="2" max="2" width="21.5703125" customWidth="1"/>
    <col min="3" max="3" width="6.42578125" customWidth="1"/>
    <col min="4" max="4" width="7" customWidth="1"/>
    <col min="5" max="5" width="21.28515625" customWidth="1"/>
    <col min="6" max="6" width="7.85546875" customWidth="1"/>
    <col min="7" max="7" width="11.28515625" customWidth="1"/>
    <col min="8" max="8" width="6.140625" customWidth="1"/>
    <col min="9" max="9" width="4" customWidth="1"/>
    <col min="10" max="13" width="3.85546875" customWidth="1"/>
    <col min="14" max="14" width="4.5703125" customWidth="1"/>
    <col min="15" max="15" width="7.28515625" customWidth="1"/>
    <col min="16" max="16" width="7.140625" customWidth="1"/>
    <col min="18" max="18" width="14.28515625" customWidth="1"/>
    <col min="20" max="20" width="3.85546875" customWidth="1"/>
    <col min="21" max="21" width="11" bestFit="1" customWidth="1"/>
    <col min="22" max="22" width="3.7109375" customWidth="1"/>
  </cols>
  <sheetData>
    <row r="1" spans="1:26" ht="33.75" customHeight="1" thickBot="1">
      <c r="A1" s="612" t="s">
        <v>98</v>
      </c>
      <c r="B1" s="613"/>
      <c r="C1" s="613"/>
      <c r="D1" s="613"/>
      <c r="E1" s="613"/>
      <c r="F1" s="613"/>
      <c r="G1" s="613"/>
      <c r="H1" s="613"/>
      <c r="I1" s="613"/>
      <c r="J1" s="613"/>
      <c r="K1" s="613"/>
      <c r="L1" s="613"/>
      <c r="M1" s="613"/>
      <c r="N1" s="613"/>
      <c r="O1" s="613"/>
      <c r="P1" s="613"/>
      <c r="Q1" s="613"/>
      <c r="R1" s="613"/>
      <c r="S1" s="613"/>
      <c r="T1" s="613"/>
      <c r="U1" s="613"/>
      <c r="V1" s="613"/>
      <c r="W1" s="613"/>
      <c r="X1" s="613"/>
      <c r="Y1" s="614"/>
    </row>
    <row r="2" spans="1:26" ht="9" customHeight="1">
      <c r="A2" s="33"/>
      <c r="B2" s="34"/>
      <c r="C2" s="34"/>
      <c r="D2" s="34"/>
      <c r="E2" s="34"/>
      <c r="F2" s="34"/>
      <c r="G2" s="34"/>
      <c r="H2" s="34"/>
      <c r="I2" s="34"/>
      <c r="J2" s="34"/>
      <c r="K2" s="34"/>
      <c r="L2" s="34"/>
      <c r="M2" s="34"/>
      <c r="N2" s="34"/>
      <c r="O2" s="34"/>
      <c r="P2" s="34"/>
      <c r="Q2" s="34"/>
      <c r="R2" s="34"/>
      <c r="S2" s="34"/>
      <c r="T2" s="34"/>
      <c r="U2" s="34"/>
      <c r="V2" s="34"/>
      <c r="W2" s="34"/>
      <c r="X2" s="34"/>
      <c r="Y2" s="35"/>
    </row>
    <row r="3" spans="1:26">
      <c r="A3" s="33"/>
      <c r="B3" s="34"/>
      <c r="C3" s="34"/>
      <c r="D3" s="34"/>
      <c r="E3" s="34"/>
      <c r="F3" s="34"/>
      <c r="G3" s="34"/>
      <c r="H3" s="34"/>
      <c r="I3" s="34"/>
      <c r="J3" s="34"/>
      <c r="K3" s="34"/>
      <c r="L3" s="34"/>
      <c r="M3" s="34"/>
      <c r="N3" s="34"/>
      <c r="O3" s="34"/>
      <c r="P3" s="627"/>
      <c r="Q3" s="627"/>
      <c r="R3" s="627"/>
      <c r="S3" s="627"/>
      <c r="T3" s="627"/>
      <c r="U3" s="627"/>
      <c r="V3" s="627"/>
      <c r="W3" s="34"/>
      <c r="X3" s="34"/>
      <c r="Y3" s="35"/>
    </row>
    <row r="4" spans="1:26" ht="13.5" customHeight="1" thickBot="1">
      <c r="A4" s="33"/>
      <c r="B4" s="34"/>
      <c r="C4" s="34"/>
      <c r="D4" s="34"/>
      <c r="E4" s="34"/>
      <c r="F4" s="34"/>
      <c r="G4" s="34"/>
      <c r="H4" s="34"/>
      <c r="I4" s="34"/>
      <c r="J4" s="34"/>
      <c r="K4" s="34"/>
      <c r="L4" s="34"/>
      <c r="M4" s="34"/>
      <c r="N4" s="34"/>
      <c r="O4" s="34"/>
      <c r="P4" s="36"/>
      <c r="Q4" s="629"/>
      <c r="R4" s="629"/>
      <c r="S4" s="629"/>
      <c r="T4" s="629"/>
      <c r="U4" s="629"/>
      <c r="V4" s="629"/>
      <c r="W4" s="34"/>
      <c r="X4" s="34"/>
      <c r="Y4" s="35"/>
    </row>
    <row r="5" spans="1:26" ht="33.6" customHeight="1" thickBot="1">
      <c r="A5" s="33"/>
      <c r="B5" s="34"/>
      <c r="C5" s="34"/>
      <c r="D5" s="34"/>
      <c r="E5" s="34"/>
      <c r="F5" s="34"/>
      <c r="G5" s="615" t="s">
        <v>88</v>
      </c>
      <c r="H5" s="616"/>
      <c r="I5" s="34"/>
      <c r="J5" s="34"/>
      <c r="K5" s="34"/>
      <c r="L5" s="34"/>
      <c r="M5" s="34"/>
      <c r="N5" s="34"/>
      <c r="O5" s="34"/>
      <c r="P5" s="34"/>
      <c r="Q5" s="628"/>
      <c r="R5" s="628"/>
      <c r="S5" s="628"/>
      <c r="T5" s="628"/>
      <c r="U5" s="628"/>
      <c r="V5" s="628"/>
      <c r="W5" s="34"/>
      <c r="X5" s="34"/>
      <c r="Y5" s="35"/>
    </row>
    <row r="6" spans="1:26" ht="22.5" customHeight="1" thickBot="1">
      <c r="A6" s="623" t="s">
        <v>64</v>
      </c>
      <c r="B6" s="624"/>
      <c r="C6" s="624"/>
      <c r="D6" s="624"/>
      <c r="E6" s="625"/>
      <c r="F6" s="6"/>
      <c r="G6" s="617" t="s">
        <v>115</v>
      </c>
      <c r="H6" s="618"/>
      <c r="I6" s="34"/>
      <c r="J6" s="34"/>
      <c r="K6" s="34"/>
      <c r="L6" s="34"/>
      <c r="M6" s="34"/>
      <c r="N6" s="34"/>
      <c r="O6" s="34"/>
      <c r="P6" s="34"/>
      <c r="Q6" s="628"/>
      <c r="R6" s="628"/>
      <c r="S6" s="628"/>
      <c r="T6" s="628"/>
      <c r="U6" s="628"/>
      <c r="V6" s="628"/>
      <c r="W6" s="34"/>
      <c r="X6" s="34"/>
      <c r="Y6" s="35"/>
    </row>
    <row r="7" spans="1:26" ht="31.5" customHeight="1">
      <c r="A7" s="81" t="s">
        <v>99</v>
      </c>
      <c r="B7" s="38">
        <f>'Quality Audit Checklist'!B5</f>
        <v>0</v>
      </c>
      <c r="C7" s="632" t="s">
        <v>47</v>
      </c>
      <c r="D7" s="632"/>
      <c r="E7" s="39">
        <f>'Quality Audit Checklist'!B3</f>
        <v>0</v>
      </c>
      <c r="F7" s="34"/>
      <c r="G7" s="619" t="s">
        <v>116</v>
      </c>
      <c r="H7" s="620"/>
      <c r="I7" s="40"/>
      <c r="J7" s="626"/>
      <c r="K7" s="626"/>
      <c r="L7" s="626"/>
      <c r="M7" s="626"/>
      <c r="N7" s="626"/>
      <c r="O7" s="34"/>
      <c r="P7" s="34"/>
      <c r="Q7" s="628"/>
      <c r="R7" s="628"/>
      <c r="S7" s="628"/>
      <c r="T7" s="628"/>
      <c r="U7" s="628"/>
      <c r="V7" s="628"/>
      <c r="W7" s="34"/>
      <c r="X7" s="34"/>
      <c r="Y7" s="35"/>
    </row>
    <row r="8" spans="1:26" ht="42" customHeight="1" thickBot="1">
      <c r="A8" s="82" t="s">
        <v>45</v>
      </c>
      <c r="B8" s="41">
        <f>'Quality Audit Checklist'!C4</f>
        <v>0</v>
      </c>
      <c r="C8" s="675" t="s">
        <v>664</v>
      </c>
      <c r="D8" s="675"/>
      <c r="E8" s="42"/>
      <c r="F8" s="34"/>
      <c r="G8" s="621" t="s">
        <v>117</v>
      </c>
      <c r="H8" s="622"/>
      <c r="I8" s="40"/>
      <c r="J8" s="626"/>
      <c r="K8" s="626"/>
      <c r="L8" s="626"/>
      <c r="M8" s="626"/>
      <c r="N8" s="626"/>
      <c r="O8" s="34"/>
      <c r="P8" s="34"/>
      <c r="Q8" s="628"/>
      <c r="R8" s="628"/>
      <c r="S8" s="628"/>
      <c r="T8" s="628"/>
      <c r="U8" s="628"/>
      <c r="V8" s="628"/>
      <c r="W8" s="34"/>
      <c r="X8" s="34"/>
      <c r="Y8" s="35"/>
    </row>
    <row r="9" spans="1:26" ht="31.5" customHeight="1" thickBot="1">
      <c r="A9" s="83" t="s">
        <v>46</v>
      </c>
      <c r="B9" s="43">
        <f>'Quality Audit Checklist'!B4</f>
        <v>0</v>
      </c>
      <c r="C9" s="642" t="s">
        <v>100</v>
      </c>
      <c r="D9" s="642"/>
      <c r="E9" s="44"/>
      <c r="F9" s="34"/>
      <c r="G9" s="34"/>
      <c r="H9" s="34"/>
      <c r="I9" s="40"/>
      <c r="J9" s="626"/>
      <c r="K9" s="626"/>
      <c r="L9" s="626"/>
      <c r="M9" s="626"/>
      <c r="N9" s="626"/>
      <c r="O9" s="34"/>
      <c r="P9" s="34"/>
      <c r="Q9" s="628"/>
      <c r="R9" s="628"/>
      <c r="S9" s="628"/>
      <c r="T9" s="628"/>
      <c r="U9" s="628"/>
      <c r="V9" s="628"/>
      <c r="W9" s="34"/>
      <c r="X9" s="34"/>
      <c r="Y9" s="35"/>
    </row>
    <row r="10" spans="1:26" ht="13.5" thickBot="1">
      <c r="A10" s="33"/>
      <c r="B10" s="34"/>
      <c r="C10" s="34"/>
      <c r="D10" s="34"/>
      <c r="E10" s="34"/>
      <c r="F10" s="34"/>
      <c r="G10" s="34"/>
      <c r="H10" s="34"/>
      <c r="I10" s="34"/>
      <c r="J10" s="34"/>
      <c r="K10" s="34"/>
      <c r="L10" s="34"/>
      <c r="M10" s="34"/>
      <c r="N10" s="34"/>
      <c r="O10" s="34"/>
      <c r="P10" s="34"/>
      <c r="Q10" s="34"/>
      <c r="R10" s="34"/>
      <c r="S10" s="34"/>
      <c r="T10" s="34"/>
      <c r="U10" s="34"/>
      <c r="V10" s="34"/>
      <c r="W10" s="34"/>
      <c r="X10" s="34"/>
      <c r="Y10" s="35"/>
    </row>
    <row r="11" spans="1:26" ht="24.75" customHeight="1" thickBot="1">
      <c r="A11" s="26" t="s">
        <v>118</v>
      </c>
      <c r="B11" s="27"/>
      <c r="D11" s="630" t="s">
        <v>105</v>
      </c>
      <c r="E11" s="631"/>
      <c r="F11" s="28" t="s">
        <v>81</v>
      </c>
      <c r="G11" s="29" t="s">
        <v>87</v>
      </c>
      <c r="H11" s="84"/>
      <c r="I11" s="638" t="s">
        <v>89</v>
      </c>
      <c r="J11" s="639"/>
      <c r="K11" s="640"/>
      <c r="L11" s="34"/>
      <c r="M11" s="34"/>
      <c r="N11" s="46"/>
      <c r="O11" s="34"/>
      <c r="P11" s="34"/>
      <c r="Q11" s="34"/>
      <c r="R11" s="34"/>
      <c r="S11" s="34"/>
      <c r="T11" s="34"/>
      <c r="U11" s="34"/>
      <c r="V11" s="34"/>
      <c r="W11" s="34"/>
      <c r="X11" s="34"/>
      <c r="Y11" s="35"/>
    </row>
    <row r="12" spans="1:26" ht="24.75" customHeight="1">
      <c r="A12" s="606" t="s">
        <v>63</v>
      </c>
      <c r="B12" s="607"/>
      <c r="D12" s="74">
        <v>1</v>
      </c>
      <c r="E12" s="77" t="s">
        <v>65</v>
      </c>
      <c r="F12" s="61" t="s">
        <v>109</v>
      </c>
      <c r="G12" s="62" t="e">
        <f>AVERAGE('Quality Audit Checklist'!D16:D21)</f>
        <v>#DIV/0!</v>
      </c>
      <c r="H12" s="85">
        <v>3</v>
      </c>
      <c r="I12" s="63" t="str">
        <f>IF(MIN('Quality Audit Checklist'!D16:D21)&gt;=3,"C","")</f>
        <v/>
      </c>
      <c r="J12" s="64" t="str">
        <f>IF(COUNT('Quality Audit Checklist'!D16:D21)=0,"",IF('Summary Section A'!I12="",IF(AND((MIN('Quality Audit Checklist'!D16:D21)&lt;&gt;1),COUNTIF('Quality Audit Checklist'!D16:D21,2)&lt;=(COUNT('Quality Audit Checklist'!D16:D21)/2)),"C",""),""))</f>
        <v/>
      </c>
      <c r="K12" s="65" t="str">
        <f>IF(COUNT('Quality Audit Checklist'!D16:D21)=0,"",IF(AND('Summary Section A'!I12="",J12=""),"C",""))</f>
        <v/>
      </c>
      <c r="L12" s="34"/>
      <c r="M12" s="34"/>
      <c r="N12" s="34"/>
      <c r="O12" s="34"/>
      <c r="P12" s="34"/>
      <c r="Q12" s="34"/>
      <c r="R12" s="34"/>
      <c r="S12" s="34"/>
      <c r="T12" s="34"/>
      <c r="U12" s="34"/>
      <c r="V12" s="34"/>
      <c r="W12" s="34"/>
      <c r="X12" s="34"/>
      <c r="Y12" s="35"/>
    </row>
    <row r="13" spans="1:26" ht="24.75" customHeight="1">
      <c r="A13" s="608" t="str">
        <f>'Quality Audit Checklist'!F6</f>
        <v>Plant Manager:</v>
      </c>
      <c r="B13" s="609"/>
      <c r="D13" s="75">
        <v>2</v>
      </c>
      <c r="E13" s="78" t="s">
        <v>120</v>
      </c>
      <c r="F13" s="66" t="s">
        <v>109</v>
      </c>
      <c r="G13" s="67" t="e">
        <f>AVERAGE('Quality Audit Checklist'!D23:D30)</f>
        <v>#DIV/0!</v>
      </c>
      <c r="H13" s="86">
        <v>3</v>
      </c>
      <c r="I13" s="68" t="str">
        <f>IF(MIN('Quality Audit Checklist'!D23:D30)&gt;=3,"C","")</f>
        <v/>
      </c>
      <c r="J13" s="69" t="str">
        <f>IF(COUNT('Quality Audit Checklist'!D23:D30)=0,"",IF('Summary Section A'!I13="",IF(AND((MIN('Quality Audit Checklist'!D23:D30)&lt;&gt;1),COUNTIF('Quality Audit Checklist'!D23:D30,2)&lt;=(COUNT('Quality Audit Checklist'!D23:D30)/2)),"C",""),""))</f>
        <v/>
      </c>
      <c r="K13" s="70" t="str">
        <f>IF(COUNT('Quality Audit Checklist'!D23:D30)=0,"",IF(AND('Summary Section A'!I13="",J13=""),"C",""))</f>
        <v/>
      </c>
      <c r="L13" s="34"/>
      <c r="M13" s="34"/>
      <c r="N13" s="34"/>
      <c r="O13" s="34"/>
      <c r="P13" s="34"/>
      <c r="Q13" s="34"/>
      <c r="R13" s="34"/>
      <c r="S13" s="34"/>
      <c r="T13" s="34"/>
      <c r="U13" s="34"/>
      <c r="V13" s="34"/>
      <c r="W13" s="34"/>
      <c r="X13" s="34"/>
      <c r="Y13" s="35"/>
    </row>
    <row r="14" spans="1:26" ht="24.75" customHeight="1">
      <c r="A14" s="608" t="str">
        <f>'Quality Audit Checklist'!F7</f>
        <v>Quality Manager:</v>
      </c>
      <c r="B14" s="609"/>
      <c r="D14" s="75">
        <v>3</v>
      </c>
      <c r="E14" s="79" t="s">
        <v>66</v>
      </c>
      <c r="F14" s="71" t="s">
        <v>110</v>
      </c>
      <c r="G14" s="67" t="e">
        <f>AVERAGE('Quality Audit Checklist'!D32:D37)</f>
        <v>#DIV/0!</v>
      </c>
      <c r="H14" s="86">
        <v>3</v>
      </c>
      <c r="I14" s="68" t="str">
        <f>IF(MIN('Quality Audit Checklist'!D32:D37)&gt;=3,"C","")</f>
        <v/>
      </c>
      <c r="J14" s="69" t="str">
        <f>IF(COUNT('Quality Audit Checklist'!D32:D37)=0,"",IF('Summary Section A'!I14="",IF(AND((MIN('Quality Audit Checklist'!D32:D37)&lt;&gt;1),COUNTIF('Quality Audit Checklist'!D32:D37,2)&lt;=(COUNT('Quality Audit Checklist'!D32:D37)/2)),"C",""),""))</f>
        <v/>
      </c>
      <c r="K14" s="70" t="str">
        <f>IF(COUNT('Quality Audit Checklist'!D32:D37)=0,"",IF(AND('Summary Section A'!I14="",J14=""),"C",""))</f>
        <v/>
      </c>
      <c r="L14" s="34"/>
      <c r="M14" s="34"/>
      <c r="N14" s="34"/>
      <c r="O14" s="34"/>
      <c r="P14" s="34"/>
      <c r="Q14" s="34"/>
      <c r="R14" s="34"/>
      <c r="S14" s="34"/>
      <c r="T14" s="34"/>
      <c r="U14" s="34"/>
      <c r="V14" s="34"/>
      <c r="W14" s="34"/>
      <c r="X14" s="34"/>
      <c r="Y14" s="35"/>
    </row>
    <row r="15" spans="1:26" ht="24.75" customHeight="1">
      <c r="A15" s="608" t="str">
        <f>'Quality Audit Checklist'!F8</f>
        <v>Sales Manager:</v>
      </c>
      <c r="B15" s="609"/>
      <c r="D15" s="75">
        <v>4</v>
      </c>
      <c r="E15" s="79" t="s">
        <v>67</v>
      </c>
      <c r="F15" s="71" t="s">
        <v>106</v>
      </c>
      <c r="G15" s="67" t="e">
        <f>AVERAGE('Quality Audit Checklist'!D39:D45)</f>
        <v>#DIV/0!</v>
      </c>
      <c r="H15" s="86">
        <v>3</v>
      </c>
      <c r="I15" s="68" t="str">
        <f>IF(MIN('Quality Audit Checklist'!D39:D45)&gt;=3,"C","")</f>
        <v/>
      </c>
      <c r="J15" s="69" t="str">
        <f>IF(COUNT('Quality Audit Checklist'!D39:D45)=0,"",IF('Summary Section A'!I15="",IF(AND((MIN('Quality Audit Checklist'!D39:D45)&lt;&gt;1),COUNTIF('Quality Audit Checklist'!D39:D45,2)&lt;=(COUNT('Quality Audit Checklist'!D39:D45)/2)),"C",""),""))</f>
        <v/>
      </c>
      <c r="K15" s="70" t="str">
        <f>IF(COUNT('Quality Audit Checklist'!D39:D45)=0,"",IF(AND('Summary Section A'!I15="",J15=""),"C",""))</f>
        <v/>
      </c>
      <c r="L15" s="34"/>
      <c r="M15" s="34"/>
      <c r="N15" s="34"/>
      <c r="O15" s="34"/>
      <c r="P15" s="34"/>
      <c r="Q15" s="34"/>
      <c r="R15" s="34"/>
      <c r="S15" s="34"/>
      <c r="T15" s="34"/>
      <c r="U15" s="34"/>
      <c r="V15" s="34"/>
      <c r="W15" s="34"/>
      <c r="X15" s="34"/>
      <c r="Y15" s="35"/>
    </row>
    <row r="16" spans="1:26" ht="24.75" customHeight="1">
      <c r="A16" s="608"/>
      <c r="B16" s="609"/>
      <c r="D16" s="75">
        <v>5</v>
      </c>
      <c r="E16" s="79" t="s">
        <v>68</v>
      </c>
      <c r="F16" s="71" t="s">
        <v>110</v>
      </c>
      <c r="G16" s="67" t="e">
        <f>AVERAGE('Quality Audit Checklist'!D47:D55)</f>
        <v>#DIV/0!</v>
      </c>
      <c r="H16" s="86">
        <v>3</v>
      </c>
      <c r="I16" s="68" t="str">
        <f>IF(MIN('Quality Audit Checklist'!D47:D55)&gt;=3,"C","")</f>
        <v/>
      </c>
      <c r="J16" s="69" t="str">
        <f>IF(COUNT('Quality Audit Checklist'!D47:D55)=0,"",IF('Summary Section A'!I16="",IF(AND((MIN('Quality Audit Checklist'!D47:D55)&lt;&gt;1),COUNTIF('Quality Audit Checklist'!D47:D55,2)&lt;=(COUNT('Quality Audit Checklist'!D47:D55)/2)),"C",""),""))</f>
        <v/>
      </c>
      <c r="K16" s="70" t="str">
        <f>IF(COUNT('Quality Audit Checklist'!D47:D55)=0,"",IF(AND('Summary Section A'!I16="",J16=""),"C",""))</f>
        <v/>
      </c>
      <c r="L16" s="34"/>
      <c r="M16" s="34"/>
      <c r="N16" s="34"/>
      <c r="O16" s="34"/>
      <c r="P16" s="34"/>
      <c r="Q16" s="34"/>
      <c r="R16" s="34"/>
      <c r="S16" s="34"/>
      <c r="T16" s="34"/>
      <c r="U16" s="34"/>
      <c r="V16" s="34"/>
      <c r="W16" s="34"/>
      <c r="X16" s="34"/>
      <c r="Y16" s="35"/>
      <c r="Z16" s="3"/>
    </row>
    <row r="17" spans="1:25" ht="24.75" customHeight="1">
      <c r="A17" s="608"/>
      <c r="B17" s="609"/>
      <c r="D17" s="75">
        <v>6</v>
      </c>
      <c r="E17" s="79" t="s">
        <v>69</v>
      </c>
      <c r="F17" s="71" t="s">
        <v>106</v>
      </c>
      <c r="G17" s="67" t="e">
        <f>AVERAGE('Quality Audit Checklist'!D57:D63)</f>
        <v>#DIV/0!</v>
      </c>
      <c r="H17" s="86">
        <v>3</v>
      </c>
      <c r="I17" s="68" t="str">
        <f>IF(MIN('Quality Audit Checklist'!D57:D63)&gt;=3,"C","")</f>
        <v/>
      </c>
      <c r="J17" s="69" t="str">
        <f>IF(COUNT('Quality Audit Checklist'!D57:D63)=0,"",IF('Summary Section A'!I17="",IF(AND((MIN('Quality Audit Checklist'!D57:D63)&lt;&gt;1),COUNTIF('Quality Audit Checklist'!D57:D63,2)&lt;=(COUNT('Quality Audit Checklist'!D57:D63)/2)),"C",""),""))</f>
        <v/>
      </c>
      <c r="K17" s="70" t="str">
        <f>IF(COUNT('Quality Audit Checklist'!D57:D63)=0,"",IF(AND('Summary Section A'!I17="",J17=""),"C",""))</f>
        <v/>
      </c>
      <c r="L17" s="34"/>
      <c r="M17" s="34"/>
      <c r="N17" s="34"/>
      <c r="O17" s="34"/>
      <c r="P17" s="34"/>
      <c r="Q17" s="34"/>
      <c r="R17" s="34"/>
      <c r="S17" s="34"/>
      <c r="T17" s="34"/>
      <c r="U17" s="34"/>
      <c r="V17" s="34"/>
      <c r="W17" s="34"/>
      <c r="X17" s="34"/>
      <c r="Y17" s="35"/>
    </row>
    <row r="18" spans="1:25" ht="24.75" customHeight="1" thickBot="1">
      <c r="A18" s="610"/>
      <c r="B18" s="611"/>
      <c r="D18" s="76">
        <v>7</v>
      </c>
      <c r="E18" s="80" t="s">
        <v>71</v>
      </c>
      <c r="F18" s="71" t="s">
        <v>109</v>
      </c>
      <c r="G18" s="67" t="e">
        <f>AVERAGE('Quality Audit Checklist'!D65:D69)</f>
        <v>#DIV/0!</v>
      </c>
      <c r="H18" s="86">
        <v>3</v>
      </c>
      <c r="I18" s="68" t="str">
        <f>IF(MIN('Quality Audit Checklist'!D65:D69)&gt;=3,"C","")</f>
        <v/>
      </c>
      <c r="J18" s="69" t="str">
        <f>IF(COUNT('Quality Audit Checklist'!D65:D69)=0,"",IF('Summary Section A'!I18="",IF(AND((MIN('Quality Audit Checklist'!D65:D69)&lt;&gt;1),COUNTIF('Quality Audit Checklist'!D65:D69,2)&lt;=(COUNT('Quality Audit Checklist'!D65:D69)/2)),"C",""),""))</f>
        <v/>
      </c>
      <c r="K18" s="70" t="str">
        <f>IF(COUNT('Quality Audit Checklist'!D65:D69)=0,"",IF(AND('Summary Section A'!I18="",J18=""),"C",""))</f>
        <v/>
      </c>
      <c r="L18" s="34"/>
      <c r="M18" s="34"/>
      <c r="N18" s="34"/>
      <c r="O18" s="34"/>
      <c r="P18" s="34"/>
      <c r="Q18" s="34"/>
      <c r="R18" s="34"/>
      <c r="S18" s="34"/>
      <c r="T18" s="34"/>
      <c r="U18" s="34"/>
      <c r="V18" s="34"/>
      <c r="W18" s="34"/>
      <c r="X18" s="34"/>
      <c r="Y18" s="35"/>
    </row>
    <row r="19" spans="1:25" ht="24.75" customHeight="1" thickBot="1">
      <c r="A19" s="33"/>
      <c r="B19" s="34"/>
      <c r="C19" s="34"/>
      <c r="D19" s="76">
        <v>8</v>
      </c>
      <c r="E19" s="80" t="s">
        <v>70</v>
      </c>
      <c r="F19" s="72" t="s">
        <v>110</v>
      </c>
      <c r="G19" s="73" t="e">
        <f>AVERAGE('Quality Audit Checklist'!D71:D72)</f>
        <v>#DIV/0!</v>
      </c>
      <c r="H19" s="87">
        <v>3</v>
      </c>
      <c r="I19" s="68" t="str">
        <f>IF(MIN('Quality Audit Checklist'!D71:D72)&gt;=3,"C","")</f>
        <v/>
      </c>
      <c r="J19" s="69" t="str">
        <f>IF(COUNT('Quality Audit Checklist'!D71:D72)=0,"",IF('Summary Section A'!I19="",IF(AND((MIN('Quality Audit Checklist'!D71:D72)&lt;&gt;1),COUNTIF('Quality Audit Checklist'!D71:D72,2)&lt;=(COUNT('Quality Audit Checklist'!D71:D72)/2)),"C",""),""))</f>
        <v/>
      </c>
      <c r="K19" s="70" t="str">
        <f>IF(COUNT('Quality Audit Checklist'!D71:D72)=0,"",IF(AND('Summary Section A'!I19="",J19=""),"C",""))</f>
        <v/>
      </c>
      <c r="L19" s="34"/>
      <c r="M19" s="34"/>
      <c r="N19" s="34"/>
      <c r="O19" s="34"/>
      <c r="P19" s="34"/>
      <c r="Q19" s="34"/>
      <c r="R19" s="34"/>
      <c r="S19" s="34"/>
      <c r="T19" s="34"/>
      <c r="U19" s="34"/>
      <c r="V19" s="34"/>
      <c r="W19" s="34"/>
      <c r="X19" s="34"/>
      <c r="Y19" s="35"/>
    </row>
    <row r="20" spans="1:25" ht="24.75" customHeight="1" thickBot="1">
      <c r="A20" s="33"/>
      <c r="B20" s="34"/>
      <c r="C20" s="34"/>
      <c r="D20" s="643" t="s">
        <v>111</v>
      </c>
      <c r="E20" s="644"/>
      <c r="F20" s="644"/>
      <c r="G20" s="88" t="e">
        <f>AVERAGE(G12:G19)</f>
        <v>#DIV/0!</v>
      </c>
      <c r="H20" s="47"/>
      <c r="I20" s="48"/>
      <c r="J20" s="49"/>
      <c r="K20" s="49"/>
      <c r="L20" s="34"/>
      <c r="M20" s="34"/>
      <c r="N20" s="34"/>
      <c r="O20" s="34"/>
      <c r="P20" s="34"/>
      <c r="Q20" s="34"/>
      <c r="R20" s="34"/>
      <c r="S20" s="34"/>
      <c r="T20" s="34"/>
      <c r="U20" s="34"/>
      <c r="V20" s="34"/>
      <c r="W20" s="34"/>
      <c r="X20" s="34"/>
      <c r="Y20" s="35"/>
    </row>
    <row r="21" spans="1:25" ht="24.75" customHeight="1">
      <c r="A21" s="33"/>
      <c r="B21" s="34"/>
      <c r="C21" s="34"/>
      <c r="D21" s="34"/>
      <c r="E21" s="34"/>
      <c r="F21" s="659"/>
      <c r="G21" s="659"/>
      <c r="H21" s="50"/>
      <c r="I21" s="633"/>
      <c r="J21" s="633"/>
      <c r="K21" s="633"/>
      <c r="L21" s="633"/>
      <c r="M21" s="633"/>
      <c r="N21" s="633"/>
      <c r="O21" s="51"/>
      <c r="P21" s="51"/>
      <c r="Q21" s="34"/>
      <c r="R21" s="34"/>
      <c r="S21" s="34"/>
      <c r="T21" s="34"/>
      <c r="U21" s="34"/>
      <c r="V21" s="34"/>
      <c r="W21" s="34"/>
      <c r="X21" s="34"/>
      <c r="Y21" s="35"/>
    </row>
    <row r="22" spans="1:25" ht="21.75">
      <c r="A22" s="33" t="s">
        <v>107</v>
      </c>
      <c r="B22" s="34"/>
      <c r="C22" s="34"/>
      <c r="D22" s="34"/>
      <c r="E22" s="34"/>
      <c r="F22" s="641"/>
      <c r="G22" s="641"/>
      <c r="H22" s="52"/>
      <c r="I22" s="53"/>
      <c r="J22" s="637"/>
      <c r="K22" s="637"/>
      <c r="L22" s="637"/>
      <c r="M22" s="637"/>
      <c r="N22" s="637"/>
      <c r="O22" s="54"/>
      <c r="P22" s="54"/>
      <c r="Q22" s="34"/>
      <c r="R22" s="34"/>
      <c r="S22" s="34"/>
      <c r="T22" s="34"/>
      <c r="U22" s="34"/>
      <c r="V22" s="34"/>
      <c r="W22" s="34"/>
      <c r="X22" s="34"/>
      <c r="Y22" s="35"/>
    </row>
    <row r="23" spans="1:25" ht="21.75">
      <c r="A23" s="33" t="s">
        <v>108</v>
      </c>
      <c r="B23" s="34"/>
      <c r="C23" s="34"/>
      <c r="D23" s="34"/>
      <c r="E23" s="34"/>
      <c r="F23" s="628"/>
      <c r="G23" s="628"/>
      <c r="H23" s="37"/>
      <c r="I23" s="53"/>
      <c r="J23" s="637"/>
      <c r="K23" s="637"/>
      <c r="L23" s="637"/>
      <c r="M23" s="637"/>
      <c r="N23" s="637"/>
      <c r="O23" s="54"/>
      <c r="P23" s="54"/>
      <c r="Q23" s="34"/>
      <c r="R23" s="34"/>
      <c r="S23" s="34"/>
      <c r="T23" s="34"/>
      <c r="U23" s="34"/>
      <c r="V23" s="34"/>
      <c r="W23" s="34"/>
      <c r="X23" s="34"/>
      <c r="Y23" s="35"/>
    </row>
    <row r="24" spans="1:25" ht="22.5" thickBot="1">
      <c r="A24" s="33"/>
      <c r="B24" s="34"/>
      <c r="C24" s="34"/>
      <c r="D24" s="34"/>
      <c r="E24" s="55"/>
      <c r="F24" s="628"/>
      <c r="G24" s="628"/>
      <c r="H24" s="37"/>
      <c r="I24" s="53"/>
      <c r="J24" s="637"/>
      <c r="K24" s="637"/>
      <c r="L24" s="637"/>
      <c r="M24" s="637"/>
      <c r="N24" s="637"/>
      <c r="O24" s="54"/>
      <c r="P24" s="54"/>
      <c r="Q24" s="34"/>
      <c r="R24" s="34"/>
      <c r="S24" s="34"/>
      <c r="T24" s="34"/>
      <c r="U24" s="34"/>
      <c r="V24" s="34"/>
      <c r="W24" s="34"/>
      <c r="X24" s="34"/>
      <c r="Y24" s="35"/>
    </row>
    <row r="25" spans="1:25" ht="18">
      <c r="A25" s="181" t="s">
        <v>48</v>
      </c>
      <c r="B25" s="31"/>
      <c r="C25" s="31"/>
      <c r="D25" s="31"/>
      <c r="E25" s="31"/>
      <c r="F25" s="31"/>
      <c r="G25" s="31"/>
      <c r="H25" s="31"/>
      <c r="I25" s="31"/>
      <c r="J25" s="31"/>
      <c r="K25" s="31"/>
      <c r="L25" s="31"/>
      <c r="M25" s="31"/>
      <c r="N25" s="32"/>
      <c r="O25" s="34"/>
      <c r="P25" s="34"/>
      <c r="Q25" s="34"/>
      <c r="R25" s="34"/>
      <c r="S25" s="34"/>
      <c r="T25" s="34"/>
      <c r="U25" s="34"/>
      <c r="V25" s="34"/>
      <c r="W25" s="34"/>
      <c r="X25" s="34"/>
      <c r="Y25" s="35"/>
    </row>
    <row r="26" spans="1:25" ht="15.75" thickBot="1">
      <c r="A26" s="182"/>
      <c r="B26" s="183"/>
      <c r="C26" s="183"/>
      <c r="D26" s="183"/>
      <c r="E26" s="183"/>
      <c r="F26" s="183"/>
      <c r="G26" s="183"/>
      <c r="H26" s="183"/>
      <c r="I26" s="183"/>
      <c r="J26" s="183"/>
      <c r="K26" s="183"/>
      <c r="L26" s="183"/>
      <c r="M26" s="183"/>
      <c r="N26" s="184"/>
      <c r="O26" s="34"/>
      <c r="P26" s="34"/>
      <c r="Q26" s="34"/>
      <c r="R26" s="34"/>
      <c r="S26" s="34"/>
      <c r="T26" s="34"/>
      <c r="U26" s="34"/>
      <c r="V26" s="34"/>
      <c r="W26" s="34"/>
      <c r="X26" s="34"/>
      <c r="Y26" s="35"/>
    </row>
    <row r="27" spans="1:25" ht="12.75" customHeight="1">
      <c r="A27" s="182"/>
      <c r="B27" s="183"/>
      <c r="C27" s="183"/>
      <c r="D27" s="183"/>
      <c r="E27" s="183"/>
      <c r="F27" s="183"/>
      <c r="G27" s="183"/>
      <c r="H27" s="183"/>
      <c r="I27" s="183"/>
      <c r="J27" s="183"/>
      <c r="K27" s="183"/>
      <c r="L27" s="183"/>
      <c r="M27" s="183"/>
      <c r="N27" s="184"/>
      <c r="O27" s="34"/>
      <c r="P27" s="30"/>
      <c r="Q27" s="31"/>
      <c r="R27" s="31"/>
      <c r="S27" s="31"/>
      <c r="T27" s="31"/>
      <c r="U27" s="31"/>
      <c r="V27" s="32"/>
      <c r="W27" s="34"/>
      <c r="X27" s="34"/>
      <c r="Y27" s="35"/>
    </row>
    <row r="28" spans="1:25" ht="12.75" customHeight="1">
      <c r="A28" s="182"/>
      <c r="B28" s="183"/>
      <c r="C28" s="183"/>
      <c r="D28" s="183"/>
      <c r="E28" s="183"/>
      <c r="F28" s="183"/>
      <c r="G28" s="183"/>
      <c r="H28" s="183"/>
      <c r="I28" s="183"/>
      <c r="J28" s="183"/>
      <c r="K28" s="183"/>
      <c r="L28" s="183"/>
      <c r="M28" s="183"/>
      <c r="N28" s="184"/>
      <c r="O28" s="34"/>
      <c r="P28" s="33"/>
      <c r="Q28" s="634" t="s">
        <v>72</v>
      </c>
      <c r="R28" s="635"/>
      <c r="S28" s="636"/>
      <c r="T28" s="56"/>
      <c r="U28" s="56"/>
      <c r="V28" s="35"/>
      <c r="W28" s="34"/>
      <c r="X28" s="34"/>
      <c r="Y28" s="35"/>
    </row>
    <row r="29" spans="1:25" ht="15">
      <c r="A29" s="182"/>
      <c r="B29" s="183"/>
      <c r="C29" s="183"/>
      <c r="D29" s="183"/>
      <c r="E29" s="183"/>
      <c r="F29" s="183"/>
      <c r="G29" s="183"/>
      <c r="H29" s="183"/>
      <c r="I29" s="183"/>
      <c r="J29" s="183"/>
      <c r="K29" s="183"/>
      <c r="L29" s="183"/>
      <c r="M29" s="183"/>
      <c r="N29" s="184"/>
      <c r="O29" s="34"/>
      <c r="P29" s="33"/>
      <c r="Q29" s="34"/>
      <c r="R29" s="34"/>
      <c r="S29" s="34"/>
      <c r="T29" s="34"/>
      <c r="U29" s="34"/>
      <c r="V29" s="35"/>
      <c r="W29" s="34"/>
      <c r="X29" s="34"/>
      <c r="Y29" s="35"/>
    </row>
    <row r="30" spans="1:25" ht="12.75" customHeight="1">
      <c r="A30" s="182"/>
      <c r="B30" s="183"/>
      <c r="C30" s="183"/>
      <c r="D30" s="183"/>
      <c r="E30" s="183"/>
      <c r="F30" s="183"/>
      <c r="G30" s="183"/>
      <c r="H30" s="183"/>
      <c r="I30" s="183"/>
      <c r="J30" s="183"/>
      <c r="K30" s="183"/>
      <c r="L30" s="183"/>
      <c r="M30" s="183"/>
      <c r="N30" s="184"/>
      <c r="O30" s="34"/>
      <c r="P30" s="33"/>
      <c r="Q30" s="651" t="s">
        <v>114</v>
      </c>
      <c r="R30" s="652"/>
      <c r="S30" s="653"/>
      <c r="T30" s="58"/>
      <c r="U30" s="657" t="e">
        <f>IF(G20&gt;=3,"C","")</f>
        <v>#DIV/0!</v>
      </c>
      <c r="V30" s="35"/>
      <c r="W30" s="33"/>
      <c r="X30" s="34"/>
      <c r="Y30" s="35"/>
    </row>
    <row r="31" spans="1:25" ht="12.75" customHeight="1">
      <c r="A31" s="182"/>
      <c r="B31" s="183"/>
      <c r="C31" s="183"/>
      <c r="D31" s="183"/>
      <c r="E31" s="183"/>
      <c r="F31" s="183"/>
      <c r="G31" s="183"/>
      <c r="H31" s="183"/>
      <c r="I31" s="183"/>
      <c r="J31" s="183"/>
      <c r="K31" s="183"/>
      <c r="L31" s="183"/>
      <c r="M31" s="183"/>
      <c r="N31" s="184"/>
      <c r="O31" s="34"/>
      <c r="P31" s="33"/>
      <c r="Q31" s="654"/>
      <c r="R31" s="655"/>
      <c r="S31" s="656"/>
      <c r="T31" s="58"/>
      <c r="U31" s="658" t="str">
        <f>IF(MIN('Quality Audit Checklist'!O35:O39)&gt;=3,"C","")</f>
        <v/>
      </c>
      <c r="V31" s="35"/>
      <c r="W31" s="34"/>
      <c r="X31" s="34"/>
      <c r="Y31" s="35"/>
    </row>
    <row r="32" spans="1:25" ht="15">
      <c r="A32" s="182"/>
      <c r="B32" s="183"/>
      <c r="C32" s="183"/>
      <c r="D32" s="183"/>
      <c r="E32" s="183"/>
      <c r="F32" s="183"/>
      <c r="G32" s="183"/>
      <c r="H32" s="183"/>
      <c r="I32" s="183"/>
      <c r="J32" s="183"/>
      <c r="K32" s="183"/>
      <c r="L32" s="183"/>
      <c r="M32" s="183"/>
      <c r="N32" s="184"/>
      <c r="O32" s="34"/>
      <c r="P32" s="33"/>
      <c r="Q32" s="34"/>
      <c r="R32" s="34"/>
      <c r="S32" s="34"/>
      <c r="T32" s="34"/>
      <c r="U32" s="57"/>
      <c r="V32" s="35"/>
      <c r="W32" s="34"/>
      <c r="X32" s="34"/>
      <c r="Y32" s="35"/>
    </row>
    <row r="33" spans="1:25" ht="12.75" customHeight="1">
      <c r="A33" s="182"/>
      <c r="B33" s="183"/>
      <c r="C33" s="183"/>
      <c r="D33" s="183"/>
      <c r="E33" s="183"/>
      <c r="F33" s="183"/>
      <c r="G33" s="183"/>
      <c r="H33" s="183"/>
      <c r="I33" s="183"/>
      <c r="J33" s="183"/>
      <c r="K33" s="183"/>
      <c r="L33" s="183"/>
      <c r="M33" s="183"/>
      <c r="N33" s="184"/>
      <c r="O33" s="34"/>
      <c r="P33" s="33"/>
      <c r="Q33" s="651" t="s">
        <v>113</v>
      </c>
      <c r="R33" s="652"/>
      <c r="S33" s="653"/>
      <c r="T33" s="58"/>
      <c r="U33" s="660" t="e">
        <f>IF(AND(2&lt;G20, G20&lt;2.99), "C", "")</f>
        <v>#DIV/0!</v>
      </c>
      <c r="V33" s="35"/>
      <c r="W33" s="34"/>
      <c r="X33" s="34"/>
      <c r="Y33" s="35"/>
    </row>
    <row r="34" spans="1:25" ht="28.5" customHeight="1">
      <c r="A34" s="182"/>
      <c r="B34" s="183"/>
      <c r="C34" s="183"/>
      <c r="D34" s="183"/>
      <c r="E34" s="183"/>
      <c r="F34" s="183"/>
      <c r="G34" s="183"/>
      <c r="H34" s="183"/>
      <c r="I34" s="183"/>
      <c r="J34" s="183"/>
      <c r="K34" s="183"/>
      <c r="L34" s="183"/>
      <c r="M34" s="183"/>
      <c r="N34" s="184"/>
      <c r="O34" s="34"/>
      <c r="P34" s="33"/>
      <c r="Q34" s="654"/>
      <c r="R34" s="655"/>
      <c r="S34" s="656"/>
      <c r="T34" s="58"/>
      <c r="U34" s="661"/>
      <c r="V34" s="35"/>
      <c r="W34" s="34"/>
      <c r="X34" s="34"/>
      <c r="Y34" s="35"/>
    </row>
    <row r="35" spans="1:25" ht="15">
      <c r="A35" s="182"/>
      <c r="B35" s="183"/>
      <c r="C35" s="183"/>
      <c r="D35" s="183"/>
      <c r="E35" s="183"/>
      <c r="F35" s="183"/>
      <c r="G35" s="183"/>
      <c r="H35" s="183"/>
      <c r="I35" s="183"/>
      <c r="J35" s="183"/>
      <c r="K35" s="183"/>
      <c r="L35" s="183"/>
      <c r="M35" s="183"/>
      <c r="N35" s="184"/>
      <c r="O35" s="34"/>
      <c r="P35" s="33"/>
      <c r="Q35" s="34"/>
      <c r="R35" s="34"/>
      <c r="S35" s="34"/>
      <c r="T35" s="34"/>
      <c r="U35" s="57"/>
      <c r="V35" s="35"/>
      <c r="W35" s="34"/>
      <c r="X35" s="34"/>
      <c r="Y35" s="35"/>
    </row>
    <row r="36" spans="1:25" ht="15" customHeight="1">
      <c r="A36" s="182"/>
      <c r="B36" s="183"/>
      <c r="C36" s="183"/>
      <c r="D36" s="183"/>
      <c r="E36" s="183"/>
      <c r="F36" s="183"/>
      <c r="G36" s="183"/>
      <c r="H36" s="183"/>
      <c r="I36" s="183"/>
      <c r="J36" s="183"/>
      <c r="K36" s="183"/>
      <c r="L36" s="183"/>
      <c r="M36" s="183"/>
      <c r="N36" s="184"/>
      <c r="O36" s="34"/>
      <c r="P36" s="33"/>
      <c r="Q36" s="645" t="s">
        <v>112</v>
      </c>
      <c r="R36" s="646"/>
      <c r="S36" s="647"/>
      <c r="T36" s="37"/>
      <c r="U36" s="657" t="e">
        <f>IF(G20&lt;2,"C","")</f>
        <v>#DIV/0!</v>
      </c>
      <c r="V36" s="35"/>
      <c r="W36" s="34"/>
      <c r="X36" s="34"/>
      <c r="Y36" s="35"/>
    </row>
    <row r="37" spans="1:25" ht="39.75" customHeight="1">
      <c r="A37" s="182"/>
      <c r="B37" s="183"/>
      <c r="C37" s="183"/>
      <c r="D37" s="183"/>
      <c r="E37" s="183"/>
      <c r="F37" s="183"/>
      <c r="G37" s="183"/>
      <c r="H37" s="183"/>
      <c r="I37" s="183"/>
      <c r="J37" s="183"/>
      <c r="K37" s="183"/>
      <c r="L37" s="183"/>
      <c r="M37" s="183"/>
      <c r="N37" s="184"/>
      <c r="O37" s="34"/>
      <c r="P37" s="33"/>
      <c r="Q37" s="648"/>
      <c r="R37" s="649"/>
      <c r="S37" s="650"/>
      <c r="T37" s="37"/>
      <c r="U37" s="658" t="str">
        <f>IF(MIN('Quality Audit Checklist'!O40:O43)&gt;=3,"C","")</f>
        <v/>
      </c>
      <c r="V37" s="35"/>
      <c r="W37" s="34"/>
      <c r="X37" s="34"/>
      <c r="Y37" s="35"/>
    </row>
    <row r="38" spans="1:25" ht="15.75" thickBot="1">
      <c r="A38" s="182"/>
      <c r="B38" s="183"/>
      <c r="C38" s="183"/>
      <c r="D38" s="183"/>
      <c r="E38" s="183"/>
      <c r="F38" s="183"/>
      <c r="G38" s="183"/>
      <c r="H38" s="183"/>
      <c r="I38" s="183"/>
      <c r="J38" s="183"/>
      <c r="K38" s="183"/>
      <c r="L38" s="183"/>
      <c r="M38" s="183"/>
      <c r="N38" s="184"/>
      <c r="O38" s="34"/>
      <c r="P38" s="59"/>
      <c r="Q38" s="45"/>
      <c r="R38" s="45"/>
      <c r="S38" s="45"/>
      <c r="T38" s="45"/>
      <c r="U38" s="45"/>
      <c r="V38" s="60"/>
      <c r="W38" s="34"/>
      <c r="X38" s="34"/>
      <c r="Y38" s="35"/>
    </row>
    <row r="39" spans="1:25" ht="15.75" thickBot="1">
      <c r="A39" s="185"/>
      <c r="B39" s="186"/>
      <c r="C39" s="186"/>
      <c r="D39" s="186"/>
      <c r="E39" s="186"/>
      <c r="F39" s="186"/>
      <c r="G39" s="186"/>
      <c r="H39" s="186"/>
      <c r="I39" s="186"/>
      <c r="J39" s="186"/>
      <c r="K39" s="186"/>
      <c r="L39" s="186"/>
      <c r="M39" s="186"/>
      <c r="N39" s="187"/>
      <c r="O39" s="34"/>
      <c r="P39" s="34"/>
      <c r="Q39" s="34"/>
      <c r="R39" s="34"/>
      <c r="S39" s="34"/>
      <c r="T39" s="34"/>
      <c r="U39" s="34"/>
      <c r="V39" s="34"/>
      <c r="W39" s="34"/>
      <c r="X39" s="34"/>
      <c r="Y39" s="35"/>
    </row>
    <row r="40" spans="1:25">
      <c r="A40" s="33"/>
      <c r="B40" s="34"/>
      <c r="C40" s="34"/>
      <c r="D40" s="34"/>
      <c r="E40" s="34"/>
      <c r="F40" s="34"/>
      <c r="G40" s="34"/>
      <c r="H40" s="34"/>
      <c r="I40" s="34"/>
      <c r="J40" s="34"/>
      <c r="K40" s="34"/>
      <c r="L40" s="34"/>
      <c r="M40" s="34"/>
      <c r="N40" s="34"/>
      <c r="O40" s="34"/>
      <c r="P40" s="34"/>
      <c r="Q40" s="34"/>
      <c r="R40" s="34"/>
      <c r="S40" s="34"/>
      <c r="T40" s="34"/>
      <c r="U40" s="34"/>
      <c r="V40" s="34"/>
      <c r="W40" s="34"/>
      <c r="X40" s="34"/>
      <c r="Y40" s="35"/>
    </row>
    <row r="41" spans="1:25" ht="13.5" thickBot="1">
      <c r="A41" s="59"/>
      <c r="B41" s="45"/>
      <c r="C41" s="45"/>
      <c r="D41" s="45"/>
      <c r="E41" s="45"/>
      <c r="F41" s="45"/>
      <c r="G41" s="45"/>
      <c r="H41" s="45"/>
      <c r="I41" s="45"/>
      <c r="J41" s="45"/>
      <c r="K41" s="45"/>
      <c r="L41" s="45"/>
      <c r="M41" s="45"/>
      <c r="N41" s="45"/>
      <c r="O41" s="45"/>
      <c r="P41" s="45"/>
      <c r="Q41" s="45"/>
      <c r="R41" s="45"/>
      <c r="S41" s="45"/>
      <c r="T41" s="45"/>
      <c r="U41" s="45"/>
      <c r="V41" s="45"/>
      <c r="W41" s="45"/>
      <c r="X41" s="45"/>
      <c r="Y41" s="60"/>
    </row>
    <row r="44" spans="1:25" ht="27" customHeight="1"/>
  </sheetData>
  <mergeCells count="50">
    <mergeCell ref="U9:V9"/>
    <mergeCell ref="U30:U31"/>
    <mergeCell ref="F21:G21"/>
    <mergeCell ref="Q30:S31"/>
    <mergeCell ref="U33:U34"/>
    <mergeCell ref="U36:U37"/>
    <mergeCell ref="A16:B16"/>
    <mergeCell ref="A17:B17"/>
    <mergeCell ref="A13:B13"/>
    <mergeCell ref="Q36:S37"/>
    <mergeCell ref="Q33:S34"/>
    <mergeCell ref="F22:G22"/>
    <mergeCell ref="F23:G23"/>
    <mergeCell ref="F24:G24"/>
    <mergeCell ref="C9:D9"/>
    <mergeCell ref="D20:F20"/>
    <mergeCell ref="I21:N21"/>
    <mergeCell ref="Q28:S28"/>
    <mergeCell ref="J22:N22"/>
    <mergeCell ref="J23:N23"/>
    <mergeCell ref="J24:N24"/>
    <mergeCell ref="D11:E11"/>
    <mergeCell ref="Q8:T8"/>
    <mergeCell ref="C7:D7"/>
    <mergeCell ref="C8:D8"/>
    <mergeCell ref="A15:B15"/>
    <mergeCell ref="Q9:T9"/>
    <mergeCell ref="I11:K11"/>
    <mergeCell ref="J9:N9"/>
    <mergeCell ref="Q7:T7"/>
    <mergeCell ref="U5:V5"/>
    <mergeCell ref="U6:V6"/>
    <mergeCell ref="U7:V7"/>
    <mergeCell ref="U8:V8"/>
    <mergeCell ref="A12:B12"/>
    <mergeCell ref="A14:B14"/>
    <mergeCell ref="A18:B18"/>
    <mergeCell ref="A1:Y1"/>
    <mergeCell ref="G5:H5"/>
    <mergeCell ref="G6:H6"/>
    <mergeCell ref="G7:H7"/>
    <mergeCell ref="G8:H8"/>
    <mergeCell ref="A6:E6"/>
    <mergeCell ref="J7:N7"/>
    <mergeCell ref="J8:N8"/>
    <mergeCell ref="P3:V3"/>
    <mergeCell ref="Q5:T5"/>
    <mergeCell ref="Q4:T4"/>
    <mergeCell ref="Q6:T6"/>
    <mergeCell ref="U4:V4"/>
  </mergeCells>
  <phoneticPr fontId="0" type="noConversion"/>
  <conditionalFormatting sqref="G12:G19 H20">
    <cfRule type="cellIs" dxfId="13" priority="2" stopIfTrue="1" operator="between">
      <formula>3</formula>
      <formula>5</formula>
    </cfRule>
    <cfRule type="cellIs" dxfId="12" priority="3" stopIfTrue="1" operator="between">
      <formula>2</formula>
      <formula>2.9</formula>
    </cfRule>
    <cfRule type="cellIs" dxfId="11" priority="4" stopIfTrue="1" operator="between">
      <formula>1</formula>
      <formula>1.9</formula>
    </cfRule>
  </conditionalFormatting>
  <conditionalFormatting sqref="U30:U31">
    <cfRule type="cellIs" dxfId="10" priority="5" stopIfTrue="1" operator="equal">
      <formula>"C"</formula>
    </cfRule>
  </conditionalFormatting>
  <conditionalFormatting sqref="U32">
    <cfRule type="cellIs" dxfId="9" priority="1" stopIfTrue="1" operator="equal">
      <formula>4</formula>
    </cfRule>
  </conditionalFormatting>
  <conditionalFormatting sqref="U33:U34">
    <cfRule type="cellIs" dxfId="8" priority="6" stopIfTrue="1" operator="equal">
      <formula>"C"</formula>
    </cfRule>
  </conditionalFormatting>
  <conditionalFormatting sqref="U36:U37">
    <cfRule type="cellIs" dxfId="7" priority="7" stopIfTrue="1" operator="equal">
      <formula>"C"</formula>
    </cfRule>
  </conditionalFormatting>
  <printOptions horizontalCentered="1" verticalCentered="1"/>
  <pageMargins left="0.5" right="0.5" top="0.5" bottom="0.5" header="0.25" footer="0.25"/>
  <pageSetup scale="62" orientation="landscape" r:id="rId1"/>
  <headerFooter alignWithMargins="0">
    <oddFooter>&amp;LPRF035               Date: 3/7/19
File: &amp;Z&amp;F&amp;CRev. 06                    ECL: N/A
&amp;RApproval by: &amp;"QuillScriptSSK,Regular"L.Schester&amp;"Arial,Regular"
Page &amp;P of &amp;N</oddFooter>
  </headerFooter>
  <ignoredErrors>
    <ignoredError sqref="G19 I19:K19" formulaRang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5"/>
  <sheetViews>
    <sheetView topLeftCell="A10" zoomScale="70" zoomScaleNormal="70" workbookViewId="0">
      <selection activeCell="AB15" sqref="AB15"/>
    </sheetView>
  </sheetViews>
  <sheetFormatPr defaultRowHeight="12.75"/>
  <cols>
    <col min="1" max="1" width="12" customWidth="1"/>
    <col min="2" max="2" width="21.5703125" customWidth="1"/>
    <col min="3" max="3" width="6.42578125" customWidth="1"/>
    <col min="4" max="4" width="5.85546875" customWidth="1"/>
    <col min="5" max="5" width="21.28515625" customWidth="1"/>
    <col min="6" max="6" width="7.85546875" customWidth="1"/>
    <col min="7" max="7" width="10.42578125" customWidth="1"/>
    <col min="8" max="8" width="6.140625" customWidth="1"/>
    <col min="9" max="9" width="4" customWidth="1"/>
    <col min="10" max="13" width="3.85546875" customWidth="1"/>
    <col min="14" max="14" width="4.5703125" customWidth="1"/>
    <col min="15" max="15" width="7.28515625" customWidth="1"/>
    <col min="16" max="16" width="7.140625" customWidth="1"/>
    <col min="18" max="18" width="14.28515625" customWidth="1"/>
    <col min="20" max="20" width="3.85546875" customWidth="1"/>
    <col min="21" max="21" width="11" bestFit="1" customWidth="1"/>
    <col min="22" max="22" width="3.7109375" customWidth="1"/>
  </cols>
  <sheetData>
    <row r="1" spans="1:26" ht="33.75" customHeight="1" thickBot="1">
      <c r="A1" s="612" t="s">
        <v>98</v>
      </c>
      <c r="B1" s="613"/>
      <c r="C1" s="613"/>
      <c r="D1" s="613"/>
      <c r="E1" s="613"/>
      <c r="F1" s="613"/>
      <c r="G1" s="613"/>
      <c r="H1" s="613"/>
      <c r="I1" s="613"/>
      <c r="J1" s="613"/>
      <c r="K1" s="613"/>
      <c r="L1" s="613"/>
      <c r="M1" s="613"/>
      <c r="N1" s="613"/>
      <c r="O1" s="613"/>
      <c r="P1" s="613"/>
      <c r="Q1" s="613"/>
      <c r="R1" s="613"/>
      <c r="S1" s="613"/>
      <c r="T1" s="613"/>
      <c r="U1" s="613"/>
      <c r="V1" s="613"/>
      <c r="W1" s="613"/>
      <c r="X1" s="613"/>
      <c r="Y1" s="614"/>
    </row>
    <row r="2" spans="1:26" ht="9" customHeight="1">
      <c r="A2" s="33"/>
      <c r="B2" s="34"/>
      <c r="C2" s="34"/>
      <c r="D2" s="34"/>
      <c r="E2" s="34"/>
      <c r="F2" s="34"/>
      <c r="G2" s="34"/>
      <c r="H2" s="34"/>
      <c r="I2" s="34"/>
      <c r="J2" s="34"/>
      <c r="K2" s="34"/>
      <c r="L2" s="34"/>
      <c r="M2" s="34"/>
      <c r="N2" s="34"/>
      <c r="O2" s="34"/>
      <c r="P2" s="34"/>
      <c r="Q2" s="34"/>
      <c r="R2" s="34"/>
      <c r="S2" s="34"/>
      <c r="T2" s="34"/>
      <c r="U2" s="34"/>
      <c r="V2" s="34"/>
      <c r="W2" s="34"/>
      <c r="X2" s="34"/>
      <c r="Y2" s="35"/>
    </row>
    <row r="3" spans="1:26">
      <c r="A3" s="33"/>
      <c r="B3" s="34"/>
      <c r="C3" s="34"/>
      <c r="D3" s="34"/>
      <c r="E3" s="34"/>
      <c r="F3" s="34"/>
      <c r="G3" s="34"/>
      <c r="H3" s="34"/>
      <c r="I3" s="34"/>
      <c r="J3" s="34"/>
      <c r="K3" s="34"/>
      <c r="L3" s="34"/>
      <c r="M3" s="34"/>
      <c r="N3" s="34"/>
      <c r="O3" s="34"/>
      <c r="P3" s="627"/>
      <c r="Q3" s="627"/>
      <c r="R3" s="627"/>
      <c r="S3" s="627"/>
      <c r="T3" s="627"/>
      <c r="U3" s="627"/>
      <c r="V3" s="627"/>
      <c r="W3" s="34"/>
      <c r="X3" s="34"/>
      <c r="Y3" s="35"/>
    </row>
    <row r="4" spans="1:26" ht="13.5" customHeight="1" thickBot="1">
      <c r="A4" s="33"/>
      <c r="B4" s="34"/>
      <c r="C4" s="34"/>
      <c r="D4" s="34"/>
      <c r="E4" s="34"/>
      <c r="F4" s="34"/>
      <c r="G4" s="34"/>
      <c r="H4" s="34"/>
      <c r="I4" s="34"/>
      <c r="J4" s="34"/>
      <c r="K4" s="34"/>
      <c r="L4" s="34"/>
      <c r="M4" s="34"/>
      <c r="N4" s="34"/>
      <c r="O4" s="34"/>
      <c r="P4" s="36"/>
      <c r="Q4" s="629"/>
      <c r="R4" s="629"/>
      <c r="S4" s="629"/>
      <c r="T4" s="629"/>
      <c r="U4" s="629"/>
      <c r="V4" s="629"/>
      <c r="W4" s="34"/>
      <c r="X4" s="34"/>
      <c r="Y4" s="35"/>
    </row>
    <row r="5" spans="1:26" ht="33" customHeight="1" thickBot="1">
      <c r="A5" s="33"/>
      <c r="B5" s="34"/>
      <c r="C5" s="34"/>
      <c r="D5" s="34"/>
      <c r="E5" s="34"/>
      <c r="F5" s="34"/>
      <c r="G5" s="615" t="s">
        <v>88</v>
      </c>
      <c r="H5" s="616"/>
      <c r="I5" s="34"/>
      <c r="J5" s="34"/>
      <c r="K5" s="34"/>
      <c r="L5" s="34"/>
      <c r="M5" s="34"/>
      <c r="N5" s="34"/>
      <c r="O5" s="34"/>
      <c r="P5" s="34"/>
      <c r="Q5" s="628"/>
      <c r="R5" s="628"/>
      <c r="S5" s="628"/>
      <c r="T5" s="628"/>
      <c r="U5" s="628"/>
      <c r="V5" s="628"/>
      <c r="W5" s="34"/>
      <c r="X5" s="34"/>
      <c r="Y5" s="35"/>
    </row>
    <row r="6" spans="1:26" ht="22.5" customHeight="1" thickBot="1">
      <c r="A6" s="623" t="s">
        <v>64</v>
      </c>
      <c r="B6" s="624"/>
      <c r="C6" s="624"/>
      <c r="D6" s="624"/>
      <c r="E6" s="625"/>
      <c r="F6" s="6"/>
      <c r="G6" s="617" t="s">
        <v>115</v>
      </c>
      <c r="H6" s="618"/>
      <c r="I6" s="34"/>
      <c r="J6" s="34"/>
      <c r="K6" s="34"/>
      <c r="L6" s="34"/>
      <c r="M6" s="34"/>
      <c r="N6" s="34"/>
      <c r="O6" s="34"/>
      <c r="P6" s="34"/>
      <c r="Q6" s="628"/>
      <c r="R6" s="628"/>
      <c r="S6" s="628"/>
      <c r="T6" s="628"/>
      <c r="U6" s="628"/>
      <c r="V6" s="628"/>
      <c r="W6" s="34"/>
      <c r="X6" s="34"/>
      <c r="Y6" s="35"/>
    </row>
    <row r="7" spans="1:26" ht="31.5" customHeight="1">
      <c r="A7" s="81" t="s">
        <v>99</v>
      </c>
      <c r="B7" s="38">
        <f>'Quality Audit Checklist'!B5</f>
        <v>0</v>
      </c>
      <c r="C7" s="632" t="s">
        <v>47</v>
      </c>
      <c r="D7" s="632"/>
      <c r="E7" s="39">
        <f>'Quality Audit Checklist'!B3</f>
        <v>0</v>
      </c>
      <c r="F7" s="34"/>
      <c r="G7" s="619" t="s">
        <v>116</v>
      </c>
      <c r="H7" s="620"/>
      <c r="I7" s="40"/>
      <c r="J7" s="626"/>
      <c r="K7" s="626"/>
      <c r="L7" s="626"/>
      <c r="M7" s="626"/>
      <c r="N7" s="626"/>
      <c r="O7" s="34"/>
      <c r="P7" s="34"/>
      <c r="Q7" s="628"/>
      <c r="R7" s="628"/>
      <c r="S7" s="628"/>
      <c r="T7" s="628"/>
      <c r="U7" s="628"/>
      <c r="V7" s="628"/>
      <c r="W7" s="34"/>
      <c r="X7" s="34"/>
      <c r="Y7" s="35"/>
    </row>
    <row r="8" spans="1:26" ht="42.75" customHeight="1" thickBot="1">
      <c r="A8" s="82" t="s">
        <v>45</v>
      </c>
      <c r="B8" s="41">
        <f>'Quality Audit Checklist'!C4</f>
        <v>0</v>
      </c>
      <c r="C8" s="675" t="s">
        <v>664</v>
      </c>
      <c r="D8" s="675"/>
      <c r="E8" s="42"/>
      <c r="F8" s="34"/>
      <c r="G8" s="621" t="s">
        <v>117</v>
      </c>
      <c r="H8" s="622"/>
      <c r="I8" s="40"/>
      <c r="J8" s="626"/>
      <c r="K8" s="626"/>
      <c r="L8" s="626"/>
      <c r="M8" s="626"/>
      <c r="N8" s="626"/>
      <c r="O8" s="34"/>
      <c r="P8" s="34"/>
      <c r="Q8" s="628"/>
      <c r="R8" s="628"/>
      <c r="S8" s="628"/>
      <c r="T8" s="628"/>
      <c r="U8" s="628"/>
      <c r="V8" s="628"/>
      <c r="W8" s="34"/>
      <c r="X8" s="34"/>
      <c r="Y8" s="35"/>
    </row>
    <row r="9" spans="1:26" ht="31.5" customHeight="1" thickBot="1">
      <c r="A9" s="83" t="s">
        <v>46</v>
      </c>
      <c r="B9" s="43">
        <f>'Quality Audit Checklist'!B4</f>
        <v>0</v>
      </c>
      <c r="C9" s="642" t="s">
        <v>100</v>
      </c>
      <c r="D9" s="642"/>
      <c r="E9" s="44"/>
      <c r="F9" s="34"/>
      <c r="G9" s="34"/>
      <c r="H9" s="34"/>
      <c r="I9" s="40"/>
      <c r="J9" s="626"/>
      <c r="K9" s="626"/>
      <c r="L9" s="626"/>
      <c r="M9" s="626"/>
      <c r="N9" s="626"/>
      <c r="O9" s="34"/>
      <c r="P9" s="34"/>
      <c r="Q9" s="628"/>
      <c r="R9" s="628"/>
      <c r="S9" s="628"/>
      <c r="T9" s="628"/>
      <c r="U9" s="628"/>
      <c r="V9" s="628"/>
      <c r="W9" s="34"/>
      <c r="X9" s="34"/>
      <c r="Y9" s="35"/>
    </row>
    <row r="10" spans="1:26" ht="13.5" thickBot="1">
      <c r="A10" s="33"/>
      <c r="B10" s="34"/>
      <c r="C10" s="34"/>
      <c r="D10" s="34"/>
      <c r="E10" s="34"/>
      <c r="F10" s="34"/>
      <c r="G10" s="34"/>
      <c r="H10" s="34"/>
      <c r="I10" s="34"/>
      <c r="J10" s="34"/>
      <c r="K10" s="34"/>
      <c r="L10" s="34"/>
      <c r="M10" s="34"/>
      <c r="N10" s="34"/>
      <c r="O10" s="34"/>
      <c r="P10" s="34"/>
      <c r="Q10" s="34"/>
      <c r="R10" s="34"/>
      <c r="S10" s="34"/>
      <c r="T10" s="34"/>
      <c r="U10" s="34"/>
      <c r="V10" s="34"/>
      <c r="W10" s="34"/>
      <c r="X10" s="34"/>
      <c r="Y10" s="35"/>
    </row>
    <row r="11" spans="1:26" ht="24.75" customHeight="1" thickBot="1">
      <c r="A11" s="26" t="s">
        <v>118</v>
      </c>
      <c r="B11" s="27"/>
      <c r="D11" s="630" t="s">
        <v>105</v>
      </c>
      <c r="E11" s="631"/>
      <c r="F11" s="28" t="s">
        <v>81</v>
      </c>
      <c r="G11" s="29" t="s">
        <v>87</v>
      </c>
      <c r="H11" s="84"/>
      <c r="I11" s="638" t="s">
        <v>89</v>
      </c>
      <c r="J11" s="639"/>
      <c r="K11" s="640"/>
      <c r="L11" s="34"/>
      <c r="M11" s="34"/>
      <c r="N11" s="46"/>
      <c r="O11" s="34"/>
      <c r="P11" s="34"/>
      <c r="Q11" s="34"/>
      <c r="R11" s="34"/>
      <c r="S11" s="34"/>
      <c r="T11" s="34"/>
      <c r="U11" s="34"/>
      <c r="V11" s="34"/>
      <c r="W11" s="34"/>
      <c r="X11" s="34"/>
      <c r="Y11" s="35"/>
    </row>
    <row r="12" spans="1:26" ht="24.75" customHeight="1" thickBot="1">
      <c r="A12" s="606" t="s">
        <v>63</v>
      </c>
      <c r="B12" s="607"/>
      <c r="D12" s="74">
        <v>9</v>
      </c>
      <c r="E12" s="170" t="s">
        <v>380</v>
      </c>
      <c r="F12" s="173"/>
      <c r="G12" s="62" t="e">
        <f>AVERAGE('Quality Audit Checklist'!D79:D102)</f>
        <v>#DIV/0!</v>
      </c>
      <c r="H12" s="85">
        <v>3</v>
      </c>
      <c r="I12" s="63" t="str">
        <f>IF(MIN('Quality Audit Checklist'!D79:D102)&gt;=3,"C","")</f>
        <v/>
      </c>
      <c r="J12" s="64" t="str">
        <f>IF(COUNT('Quality Audit Checklist'!D79:D102)=0,"",IF('Summary Section B'!I12="",IF(AND((MIN('Quality Audit Checklist'!D79:D102)&lt;&gt;1),COUNTIF('Quality Audit Checklist'!D16:D21,2)&lt;=(COUNT('Quality Audit Checklist'!D16:D21)/2)),"C",""),""))</f>
        <v/>
      </c>
      <c r="K12" s="65" t="str">
        <f>IF(COUNT('Quality Audit Checklist'!D79:D102)=0,"",IF(AND('Summary Section B'!I12="",J12=""),"C",""))</f>
        <v/>
      </c>
      <c r="L12" s="34"/>
      <c r="M12" s="34"/>
      <c r="N12" s="34"/>
      <c r="O12" s="34"/>
      <c r="P12" s="34"/>
      <c r="Q12" s="34"/>
      <c r="R12" s="34"/>
      <c r="S12" s="34"/>
      <c r="T12" s="34"/>
      <c r="U12" s="34"/>
      <c r="V12" s="34"/>
      <c r="W12" s="34"/>
      <c r="X12" s="34"/>
      <c r="Y12" s="35"/>
    </row>
    <row r="13" spans="1:26" ht="24.75" customHeight="1" thickBot="1">
      <c r="A13" s="608" t="str">
        <f>'Quality Audit Checklist'!F6</f>
        <v>Plant Manager:</v>
      </c>
      <c r="B13" s="609"/>
      <c r="D13" s="75">
        <v>10</v>
      </c>
      <c r="E13" s="171" t="s">
        <v>381</v>
      </c>
      <c r="F13" s="174"/>
      <c r="G13" s="67" t="e">
        <f>AVERAGE('Quality Audit Checklist'!D110)</f>
        <v>#DIV/0!</v>
      </c>
      <c r="H13" s="86">
        <v>3</v>
      </c>
      <c r="I13" s="63" t="str">
        <f>IF(MIN('Quality Audit Checklist'!D110)&gt;=3,"C","")</f>
        <v/>
      </c>
      <c r="J13" s="64" t="str">
        <f>IF(COUNT('Quality Audit Checklist'!D110)=0,"",IF('Summary Section B'!I13="",IF(AND((MIN('Quality Audit Checklist'!D110)&lt;&gt;1),COUNTIF('Quality Audit Checklist'!D17:D22,2)&lt;=(COUNT('Quality Audit Checklist'!D17:D22)/2)),"C",""),""))</f>
        <v/>
      </c>
      <c r="K13" s="65" t="str">
        <f>IF(COUNT('Quality Audit Checklist'!D110)=0,"",IF(AND('Summary Section B'!I13="",J13=""),"C",""))</f>
        <v/>
      </c>
      <c r="L13" s="34"/>
      <c r="M13" s="34"/>
      <c r="N13" s="34"/>
      <c r="O13" s="34"/>
      <c r="P13" s="34"/>
      <c r="Q13" s="34"/>
      <c r="R13" s="34"/>
      <c r="S13" s="34"/>
      <c r="T13" s="34"/>
      <c r="U13" s="34"/>
      <c r="V13" s="34"/>
      <c r="W13" s="34"/>
      <c r="X13" s="34"/>
      <c r="Y13" s="35"/>
    </row>
    <row r="14" spans="1:26" ht="24.75" customHeight="1" thickBot="1">
      <c r="A14" s="608" t="str">
        <f>'Quality Audit Checklist'!F7</f>
        <v>Quality Manager:</v>
      </c>
      <c r="B14" s="609"/>
      <c r="D14" s="75">
        <v>11</v>
      </c>
      <c r="E14" s="172" t="s">
        <v>382</v>
      </c>
      <c r="F14" s="71"/>
      <c r="G14" s="67" t="e">
        <f>AVERAGE('Quality Audit Checklist'!D114:D123)</f>
        <v>#DIV/0!</v>
      </c>
      <c r="H14" s="86">
        <v>3</v>
      </c>
      <c r="I14" s="63" t="str">
        <f>IF(MIN('Quality Audit Checklist'!D114:D123)&gt;=3,"C","")</f>
        <v/>
      </c>
      <c r="J14" s="64" t="str">
        <f>IF(COUNT('Quality Audit Checklist'!D114:D123)=0,"",IF('Summary Section B'!I14="",IF(AND((MIN('Quality Audit Checklist'!D114:D123)&lt;&gt;1),COUNTIF('Quality Audit Checklist'!D18:D23,2)&lt;=(COUNT('Quality Audit Checklist'!D18:D23)/2)),"C",""),""))</f>
        <v/>
      </c>
      <c r="K14" s="65" t="str">
        <f>IF(COUNT('Quality Audit Checklist'!D114:D123)=0,"",IF(AND('Summary Section B'!I14="",J14=""),"C",""))</f>
        <v/>
      </c>
      <c r="L14" s="34"/>
      <c r="M14" s="34"/>
      <c r="N14" s="34"/>
      <c r="O14" s="34"/>
      <c r="P14" s="34"/>
      <c r="Q14" s="34"/>
      <c r="R14" s="34"/>
      <c r="S14" s="34"/>
      <c r="T14" s="34"/>
      <c r="U14" s="34"/>
      <c r="V14" s="34"/>
      <c r="W14" s="34"/>
      <c r="X14" s="34"/>
      <c r="Y14" s="35"/>
    </row>
    <row r="15" spans="1:26" ht="24.75" customHeight="1" thickBot="1">
      <c r="A15" s="608" t="str">
        <f>'Quality Audit Checklist'!F8</f>
        <v>Sales Manager:</v>
      </c>
      <c r="B15" s="609"/>
      <c r="D15" s="75">
        <v>12</v>
      </c>
      <c r="E15" s="172" t="s">
        <v>385</v>
      </c>
      <c r="F15" s="175"/>
      <c r="G15" s="67" t="e">
        <f>AVERAGE('Quality Audit Checklist'!D132:D141)</f>
        <v>#DIV/0!</v>
      </c>
      <c r="H15" s="86">
        <v>3</v>
      </c>
      <c r="I15" s="63" t="str">
        <f>IF(MIN('Quality Audit Checklist'!D132:D141)&gt;=3,"C","")</f>
        <v/>
      </c>
      <c r="J15" s="64" t="str">
        <f>IF(COUNT('Quality Audit Checklist'!D132:D141)=0,"",IF('Summary Section B'!I15="",IF(AND((MIN('Quality Audit Checklist'!D132:D141)&lt;&gt;1),COUNTIF('Quality Audit Checklist'!D19:D24,2)&lt;=(COUNT('Quality Audit Checklist'!D19:D24)/2)),"C",""),""))</f>
        <v/>
      </c>
      <c r="K15" s="65" t="str">
        <f>IF(COUNT('Quality Audit Checklist'!D132:D141)=0,"",IF(AND('Summary Section B'!I15="",J15=""),"C",""))</f>
        <v/>
      </c>
      <c r="L15" s="34"/>
      <c r="M15" s="34"/>
      <c r="N15" s="34"/>
      <c r="O15" s="34"/>
      <c r="P15" s="34"/>
      <c r="Q15" s="34"/>
      <c r="R15" s="34"/>
      <c r="S15" s="34"/>
      <c r="T15" s="34"/>
      <c r="U15" s="34"/>
      <c r="V15" s="34"/>
      <c r="W15" s="34"/>
      <c r="X15" s="34"/>
      <c r="Y15" s="35"/>
    </row>
    <row r="16" spans="1:26" ht="24.75" customHeight="1" thickBot="1">
      <c r="A16" s="608"/>
      <c r="B16" s="609"/>
      <c r="D16" s="75">
        <v>13</v>
      </c>
      <c r="E16" s="172" t="s">
        <v>383</v>
      </c>
      <c r="F16" s="175"/>
      <c r="G16" s="67" t="e">
        <f>AVERAGE('Quality Audit Checklist'!D149:D160)</f>
        <v>#DIV/0!</v>
      </c>
      <c r="H16" s="86">
        <v>3</v>
      </c>
      <c r="I16" s="63" t="str">
        <f>IF(MIN('Quality Audit Checklist'!D149:D160)&gt;=3,"C","")</f>
        <v/>
      </c>
      <c r="J16" s="64" t="str">
        <f>IF(COUNT('Quality Audit Checklist'!D149:D160)=0,"",IF('Summary Section B'!I16="",IF(AND((MIN('Quality Audit Checklist'!D149:D160)&lt;&gt;1),COUNTIF('Quality Audit Checklist'!D20:D25,2)&lt;=(COUNT('Quality Audit Checklist'!D20:D25)/2)),"C",""),""))</f>
        <v/>
      </c>
      <c r="K16" s="65" t="str">
        <f>IF(COUNT('Quality Audit Checklist'!D149:D160)=0,"",IF(AND('Summary Section B'!I16="",J16=""),"C",""))</f>
        <v/>
      </c>
      <c r="L16" s="34"/>
      <c r="M16" s="34"/>
      <c r="N16" s="34"/>
      <c r="O16" s="34"/>
      <c r="P16" s="34"/>
      <c r="Q16" s="34"/>
      <c r="R16" s="34"/>
      <c r="S16" s="34"/>
      <c r="T16" s="34"/>
      <c r="U16" s="34"/>
      <c r="V16" s="34"/>
      <c r="W16" s="34"/>
      <c r="X16" s="34"/>
      <c r="Y16" s="35"/>
      <c r="Z16" s="3"/>
    </row>
    <row r="17" spans="1:25" ht="24.75" customHeight="1" thickBot="1">
      <c r="A17" s="608"/>
      <c r="B17" s="609"/>
      <c r="D17" s="75">
        <v>14</v>
      </c>
      <c r="E17" s="172" t="s">
        <v>384</v>
      </c>
      <c r="F17" s="175"/>
      <c r="G17" s="67" t="e">
        <f>AVERAGE('Quality Audit Checklist'!D164:D189)</f>
        <v>#DIV/0!</v>
      </c>
      <c r="H17" s="86">
        <v>3</v>
      </c>
      <c r="I17" s="63" t="str">
        <f>IF(MIN('Quality Audit Checklist'!D164:D189)&gt;=3,"C","")</f>
        <v/>
      </c>
      <c r="J17" s="64" t="str">
        <f>IF(COUNT('Quality Audit Checklist'!D164:D189)=0,"",IF('Summary Section B'!I17="",IF(AND((MIN('Quality Audit Checklist'!D164:D189)&lt;&gt;1),COUNTIF('Quality Audit Checklist'!D164:D194,2)&lt;=(COUNT('Quality Audit Checklist'!D164:D194)/2)),"C",""),""))</f>
        <v/>
      </c>
      <c r="K17" s="65" t="str">
        <f>IF(COUNT('Quality Audit Checklist'!D164:D194)=0,"",IF(AND('Summary Section B'!I17="",J17=""),"C",""))</f>
        <v/>
      </c>
      <c r="L17" s="34"/>
      <c r="M17" s="34"/>
      <c r="N17" s="34"/>
      <c r="O17" s="34"/>
      <c r="P17" s="34"/>
      <c r="Q17" s="34"/>
      <c r="R17" s="34"/>
      <c r="S17" s="34"/>
      <c r="T17" s="34"/>
      <c r="U17" s="34"/>
      <c r="V17" s="34"/>
      <c r="W17" s="34"/>
      <c r="X17" s="34"/>
      <c r="Y17" s="35"/>
    </row>
    <row r="18" spans="1:25" ht="24.75" customHeight="1" thickBot="1">
      <c r="A18" s="610"/>
      <c r="B18" s="611"/>
      <c r="D18" s="71">
        <v>15</v>
      </c>
      <c r="E18" s="172" t="s">
        <v>634</v>
      </c>
      <c r="F18" s="175"/>
      <c r="G18" s="67" t="e">
        <f>AVERAGE('Quality Audit Checklist'!D196:D207)</f>
        <v>#DIV/0!</v>
      </c>
      <c r="H18" s="86">
        <v>3</v>
      </c>
      <c r="I18" s="63" t="str">
        <f>IF(MIN('Quality Audit Checklist'!D196:D207)&gt;=3,"C","")</f>
        <v/>
      </c>
      <c r="J18" s="64" t="str">
        <f>IF(COUNT('Quality Audit Checklist'!D196:D207)=0,"",IF('Summary Section B'!I18="",IF(AND((MIN('Quality Audit Checklist'!D196:D207)&lt;&gt;1),COUNTIF('Quality Audit Checklist'!D22:D27,2)&lt;=(COUNT('Quality Audit Checklist'!D22:D27)/2)),"C",""),""))</f>
        <v/>
      </c>
      <c r="K18" s="65" t="str">
        <f>IF(COUNT('Quality Audit Checklist'!D196:D207)=0,"",IF(AND('Summary Section B'!I18="",J18=""),"C",""))</f>
        <v/>
      </c>
      <c r="L18" s="34"/>
      <c r="M18" s="34"/>
      <c r="N18" s="34"/>
      <c r="O18" s="34"/>
      <c r="P18" s="34"/>
      <c r="Q18" s="34"/>
      <c r="R18" s="34"/>
      <c r="S18" s="34"/>
      <c r="T18" s="34"/>
      <c r="U18" s="34"/>
      <c r="V18" s="34"/>
      <c r="W18" s="34"/>
      <c r="X18" s="34"/>
      <c r="Y18" s="35"/>
    </row>
    <row r="19" spans="1:25" ht="24.75" customHeight="1" thickBot="1">
      <c r="A19" s="134"/>
      <c r="D19" s="71">
        <v>16</v>
      </c>
      <c r="E19" s="172" t="s">
        <v>635</v>
      </c>
      <c r="F19" s="175"/>
      <c r="G19" s="67" t="e">
        <f>AVERAGE('Quality Audit Checklist'!D209:D214)</f>
        <v>#DIV/0!</v>
      </c>
      <c r="H19" s="289">
        <v>3</v>
      </c>
      <c r="I19" s="63" t="str">
        <f>IF(MIN('Quality Audit Checklist'!D209:D214)&gt;=3,"C","")</f>
        <v/>
      </c>
      <c r="J19" s="64" t="str">
        <f>IF(COUNT('Quality Audit Checklist'!D209:D214)=0,"",IF('Summary Section B'!I19="",IF(AND((MIN('Quality Audit Checklist'!D209:D214)&lt;&gt;1),COUNTIF('Quality Audit Checklist'!D23:D28,2)&lt;=(COUNT('Quality Audit Checklist'!D23:D28)/2)),"C",""),""))</f>
        <v/>
      </c>
      <c r="K19" s="65" t="str">
        <f>IF(COUNT('Quality Audit Checklist'!D209:D214)=0,"",IF(AND('Summary Section B'!I19="",J19=""),"C",""))</f>
        <v/>
      </c>
      <c r="L19" s="34"/>
      <c r="M19" s="34"/>
      <c r="N19" s="34"/>
      <c r="O19" s="34"/>
      <c r="P19" s="34"/>
      <c r="Q19" s="34"/>
      <c r="R19" s="34"/>
      <c r="S19" s="34"/>
      <c r="T19" s="34"/>
      <c r="U19" s="34"/>
      <c r="V19" s="34"/>
      <c r="W19" s="34"/>
      <c r="X19" s="34"/>
      <c r="Y19" s="35"/>
    </row>
    <row r="20" spans="1:25" ht="24.75" customHeight="1" thickBot="1">
      <c r="A20" s="134"/>
      <c r="D20" s="71">
        <v>17</v>
      </c>
      <c r="E20" s="172" t="s">
        <v>70</v>
      </c>
      <c r="F20" s="175"/>
      <c r="G20" s="67" t="e">
        <f>AVERAGE('Quality Audit Checklist'!D218)</f>
        <v>#DIV/0!</v>
      </c>
      <c r="H20" s="289">
        <v>3</v>
      </c>
      <c r="I20" s="63" t="str">
        <f>IF(MIN('Quality Audit Checklist'!D218)&gt;=3,"C","")</f>
        <v/>
      </c>
      <c r="J20" s="64" t="str">
        <f>IF(COUNT('Quality Audit Checklist'!D218)=0,"",IF('Summary Section B'!I20="",IF(AND((MIN('Quality Audit Checklist'!D218)&lt;&gt;1),COUNTIF('Quality Audit Checklist'!D24:D29,2)&lt;=(COUNT('Quality Audit Checklist'!D24:D29)/2)),"C",""),""))</f>
        <v/>
      </c>
      <c r="K20" s="65" t="str">
        <f>IF(COUNT('Quality Audit Checklist'!D218)=0,"",IF(AND('Summary Section B'!I20="",J20=""),"C",""))</f>
        <v/>
      </c>
      <c r="L20" s="34"/>
      <c r="M20" s="34"/>
      <c r="N20" s="34"/>
      <c r="O20" s="34"/>
      <c r="P20" s="34"/>
      <c r="Q20" s="34"/>
      <c r="R20" s="34"/>
      <c r="S20" s="34"/>
      <c r="T20" s="34"/>
      <c r="U20" s="34"/>
      <c r="V20" s="34"/>
      <c r="W20" s="34"/>
      <c r="X20" s="34"/>
      <c r="Y20" s="35"/>
    </row>
    <row r="21" spans="1:25" ht="24.75" customHeight="1" thickBot="1">
      <c r="A21" s="33" t="s">
        <v>107</v>
      </c>
      <c r="B21" s="34"/>
      <c r="C21" s="34"/>
      <c r="D21" s="665" t="s">
        <v>111</v>
      </c>
      <c r="E21" s="666"/>
      <c r="F21" s="666"/>
      <c r="G21" s="88" t="e">
        <f>AVERAGE(G12:G20)</f>
        <v>#DIV/0!</v>
      </c>
      <c r="H21" s="47"/>
      <c r="I21" s="48"/>
      <c r="J21" s="49"/>
      <c r="K21" s="49"/>
      <c r="L21" s="34"/>
      <c r="M21" s="34"/>
      <c r="N21" s="34"/>
      <c r="O21" s="34"/>
      <c r="P21" s="34"/>
      <c r="Q21" s="34"/>
      <c r="R21" s="34"/>
      <c r="S21" s="34"/>
      <c r="T21" s="34"/>
      <c r="U21" s="34"/>
      <c r="V21" s="34"/>
      <c r="W21" s="34"/>
      <c r="X21" s="34"/>
      <c r="Y21" s="35"/>
    </row>
    <row r="22" spans="1:25" ht="24.75" customHeight="1">
      <c r="A22" s="33" t="s">
        <v>108</v>
      </c>
      <c r="B22" s="34"/>
      <c r="C22" s="34"/>
      <c r="D22" s="34"/>
      <c r="E22" s="34"/>
      <c r="F22" s="659"/>
      <c r="G22" s="659"/>
      <c r="H22" s="50"/>
      <c r="I22" s="633"/>
      <c r="J22" s="633"/>
      <c r="K22" s="633"/>
      <c r="L22" s="633"/>
      <c r="M22" s="633"/>
      <c r="N22" s="633"/>
      <c r="O22" s="51"/>
      <c r="P22" s="51"/>
      <c r="Q22" s="34"/>
      <c r="R22" s="34"/>
      <c r="S22" s="34"/>
      <c r="T22" s="34"/>
      <c r="U22" s="34"/>
      <c r="V22" s="34"/>
      <c r="W22" s="34"/>
      <c r="X22" s="34"/>
      <c r="Y22" s="35"/>
    </row>
    <row r="23" spans="1:25" ht="21.75">
      <c r="B23" s="34"/>
      <c r="C23" s="34"/>
      <c r="D23" s="34"/>
      <c r="E23" s="34"/>
      <c r="F23" s="641"/>
      <c r="G23" s="641"/>
      <c r="H23" s="52"/>
      <c r="I23" s="53"/>
      <c r="J23" s="637"/>
      <c r="K23" s="637"/>
      <c r="L23" s="637"/>
      <c r="M23" s="637"/>
      <c r="N23" s="637"/>
      <c r="O23" s="54"/>
      <c r="P23" s="54"/>
      <c r="Q23" s="34"/>
      <c r="R23" s="34"/>
      <c r="S23" s="34"/>
      <c r="T23" s="34"/>
      <c r="U23" s="34"/>
      <c r="V23" s="34"/>
      <c r="W23" s="34"/>
      <c r="X23" s="34"/>
      <c r="Y23" s="35"/>
    </row>
    <row r="24" spans="1:25" ht="22.5" thickBot="1">
      <c r="B24" s="34"/>
      <c r="C24" s="34"/>
      <c r="D24" s="34"/>
      <c r="E24" s="34"/>
      <c r="F24" s="628"/>
      <c r="G24" s="628"/>
      <c r="H24" s="37"/>
      <c r="I24" s="53"/>
      <c r="J24" s="637"/>
      <c r="K24" s="637"/>
      <c r="L24" s="637"/>
      <c r="M24" s="637"/>
      <c r="N24" s="637"/>
      <c r="O24" s="54"/>
      <c r="P24" s="54"/>
      <c r="Q24" s="34"/>
      <c r="R24" s="34"/>
      <c r="S24" s="34"/>
      <c r="T24" s="34"/>
      <c r="U24" s="34"/>
      <c r="V24" s="34"/>
      <c r="W24" s="34"/>
      <c r="X24" s="34"/>
      <c r="Y24" s="35"/>
    </row>
    <row r="25" spans="1:25" ht="21.75">
      <c r="A25" s="181" t="s">
        <v>48</v>
      </c>
      <c r="B25" s="31"/>
      <c r="C25" s="31"/>
      <c r="D25" s="31"/>
      <c r="E25" s="96"/>
      <c r="F25" s="359"/>
      <c r="G25" s="359"/>
      <c r="H25" s="92"/>
      <c r="I25" s="188"/>
      <c r="J25" s="662"/>
      <c r="K25" s="662"/>
      <c r="L25" s="662"/>
      <c r="M25" s="662"/>
      <c r="N25" s="663"/>
      <c r="O25" s="54"/>
      <c r="P25" s="54"/>
      <c r="Q25" s="34"/>
      <c r="R25" s="34"/>
      <c r="S25" s="34"/>
      <c r="T25" s="34"/>
      <c r="U25" s="34"/>
      <c r="V25" s="34"/>
      <c r="W25" s="34"/>
      <c r="X25" s="34"/>
      <c r="Y25" s="35"/>
    </row>
    <row r="26" spans="1:25" ht="15">
      <c r="A26" s="182"/>
      <c r="B26" s="183"/>
      <c r="C26" s="183"/>
      <c r="D26" s="183"/>
      <c r="E26" s="183"/>
      <c r="F26" s="183"/>
      <c r="G26" s="183"/>
      <c r="H26" s="183"/>
      <c r="I26" s="183"/>
      <c r="J26" s="183"/>
      <c r="K26" s="183"/>
      <c r="L26" s="183"/>
      <c r="M26" s="183"/>
      <c r="N26" s="184"/>
      <c r="O26" s="34"/>
      <c r="P26" s="34"/>
      <c r="Q26" s="34"/>
      <c r="R26" s="34"/>
      <c r="S26" s="34"/>
      <c r="T26" s="34"/>
      <c r="U26" s="34"/>
      <c r="V26" s="34"/>
      <c r="W26" s="34"/>
      <c r="X26" s="34"/>
      <c r="Y26" s="35"/>
    </row>
    <row r="27" spans="1:25" ht="15.75" thickBot="1">
      <c r="A27" s="182"/>
      <c r="B27" s="183"/>
      <c r="C27" s="183"/>
      <c r="D27" s="183"/>
      <c r="E27" s="183"/>
      <c r="F27" s="183"/>
      <c r="G27" s="183"/>
      <c r="H27" s="183"/>
      <c r="I27" s="183"/>
      <c r="J27" s="183"/>
      <c r="K27" s="183"/>
      <c r="L27" s="183"/>
      <c r="M27" s="183"/>
      <c r="N27" s="184"/>
      <c r="O27" s="34"/>
      <c r="P27" s="34"/>
      <c r="Q27" s="34"/>
      <c r="R27" s="34"/>
      <c r="S27" s="34"/>
      <c r="T27" s="34"/>
      <c r="U27" s="34"/>
      <c r="V27" s="34"/>
      <c r="W27" s="34"/>
      <c r="X27" s="34"/>
      <c r="Y27" s="35"/>
    </row>
    <row r="28" spans="1:25" ht="12.75" customHeight="1">
      <c r="A28" s="182"/>
      <c r="B28" s="183"/>
      <c r="C28" s="183"/>
      <c r="D28" s="183"/>
      <c r="E28" s="183"/>
      <c r="F28" s="183"/>
      <c r="G28" s="183"/>
      <c r="H28" s="183"/>
      <c r="I28" s="183"/>
      <c r="J28" s="183"/>
      <c r="K28" s="183"/>
      <c r="L28" s="183"/>
      <c r="M28" s="183"/>
      <c r="N28" s="184"/>
      <c r="O28" s="34"/>
      <c r="P28" s="30"/>
      <c r="Q28" s="31"/>
      <c r="R28" s="31"/>
      <c r="S28" s="31"/>
      <c r="T28" s="31"/>
      <c r="U28" s="31"/>
      <c r="V28" s="32"/>
      <c r="W28" s="34"/>
      <c r="X28" s="34"/>
      <c r="Y28" s="35"/>
    </row>
    <row r="29" spans="1:25" ht="12.75" customHeight="1">
      <c r="A29" s="182"/>
      <c r="B29" s="183"/>
      <c r="C29" s="183"/>
      <c r="D29" s="183"/>
      <c r="E29" s="183"/>
      <c r="F29" s="183"/>
      <c r="G29" s="183"/>
      <c r="H29" s="183"/>
      <c r="I29" s="183"/>
      <c r="J29" s="183"/>
      <c r="K29" s="183"/>
      <c r="L29" s="183"/>
      <c r="M29" s="183"/>
      <c r="N29" s="184"/>
      <c r="O29" s="34"/>
      <c r="P29" s="33"/>
      <c r="Q29" s="634" t="s">
        <v>72</v>
      </c>
      <c r="R29" s="635"/>
      <c r="S29" s="636"/>
      <c r="T29" s="56"/>
      <c r="U29" s="56"/>
      <c r="V29" s="35"/>
      <c r="W29" s="34"/>
      <c r="X29" s="34"/>
      <c r="Y29" s="35"/>
    </row>
    <row r="30" spans="1:25" ht="15">
      <c r="A30" s="182"/>
      <c r="B30" s="183"/>
      <c r="C30" s="183"/>
      <c r="D30" s="183"/>
      <c r="E30" s="183"/>
      <c r="F30" s="183"/>
      <c r="G30" s="183"/>
      <c r="H30" s="183"/>
      <c r="I30" s="183"/>
      <c r="J30" s="183"/>
      <c r="K30" s="183"/>
      <c r="L30" s="183"/>
      <c r="M30" s="183"/>
      <c r="N30" s="184"/>
      <c r="O30" s="34"/>
      <c r="P30" s="33"/>
      <c r="Q30" s="34"/>
      <c r="R30" s="34"/>
      <c r="S30" s="34"/>
      <c r="T30" s="34"/>
      <c r="U30" s="34"/>
      <c r="V30" s="35"/>
      <c r="W30" s="34"/>
      <c r="X30" s="34"/>
      <c r="Y30" s="35"/>
    </row>
    <row r="31" spans="1:25" ht="12.75" customHeight="1">
      <c r="A31" s="182"/>
      <c r="B31" s="183"/>
      <c r="C31" s="183"/>
      <c r="D31" s="183"/>
      <c r="E31" s="183"/>
      <c r="F31" s="183"/>
      <c r="G31" s="183"/>
      <c r="H31" s="183"/>
      <c r="I31" s="183"/>
      <c r="J31" s="183"/>
      <c r="K31" s="183"/>
      <c r="L31" s="183"/>
      <c r="M31" s="183"/>
      <c r="N31" s="184"/>
      <c r="O31" s="34"/>
      <c r="P31" s="33"/>
      <c r="Q31" s="664" t="s">
        <v>392</v>
      </c>
      <c r="R31" s="652"/>
      <c r="S31" s="653"/>
      <c r="T31" s="58"/>
      <c r="U31" s="657" t="e">
        <f>IF(G21&gt;=3,"C","")</f>
        <v>#DIV/0!</v>
      </c>
      <c r="V31" s="35"/>
      <c r="W31" s="33"/>
      <c r="X31" s="34"/>
      <c r="Y31" s="35"/>
    </row>
    <row r="32" spans="1:25" ht="12.75" customHeight="1">
      <c r="A32" s="182"/>
      <c r="B32" s="183"/>
      <c r="C32" s="183"/>
      <c r="D32" s="183"/>
      <c r="E32" s="183"/>
      <c r="F32" s="183"/>
      <c r="G32" s="183"/>
      <c r="H32" s="183"/>
      <c r="I32" s="183"/>
      <c r="J32" s="183"/>
      <c r="K32" s="183"/>
      <c r="L32" s="183"/>
      <c r="M32" s="183"/>
      <c r="N32" s="184"/>
      <c r="O32" s="34"/>
      <c r="P32" s="33"/>
      <c r="Q32" s="654"/>
      <c r="R32" s="655"/>
      <c r="S32" s="656"/>
      <c r="T32" s="58"/>
      <c r="U32" s="658" t="str">
        <f>IF(MIN('Quality Audit Checklist'!O35:O39)&gt;=3,"C","")</f>
        <v/>
      </c>
      <c r="V32" s="35"/>
      <c r="W32" s="34"/>
      <c r="X32" s="34"/>
      <c r="Y32" s="35"/>
    </row>
    <row r="33" spans="1:25" ht="15">
      <c r="A33" s="182"/>
      <c r="B33" s="183"/>
      <c r="C33" s="183"/>
      <c r="D33" s="183"/>
      <c r="E33" s="183"/>
      <c r="F33" s="183"/>
      <c r="G33" s="183"/>
      <c r="H33" s="183"/>
      <c r="I33" s="183"/>
      <c r="J33" s="183"/>
      <c r="K33" s="183"/>
      <c r="L33" s="183"/>
      <c r="M33" s="183"/>
      <c r="N33" s="184"/>
      <c r="O33" s="34"/>
      <c r="P33" s="33"/>
      <c r="Q33" s="34"/>
      <c r="R33" s="34"/>
      <c r="S33" s="34"/>
      <c r="T33" s="34"/>
      <c r="U33" s="57"/>
      <c r="V33" s="35"/>
      <c r="W33" s="34"/>
      <c r="X33" s="34"/>
      <c r="Y33" s="35"/>
    </row>
    <row r="34" spans="1:25" ht="12.75" customHeight="1">
      <c r="A34" s="182"/>
      <c r="B34" s="183"/>
      <c r="C34" s="183"/>
      <c r="D34" s="183"/>
      <c r="E34" s="183"/>
      <c r="F34" s="183"/>
      <c r="G34" s="183"/>
      <c r="H34" s="183"/>
      <c r="I34" s="183"/>
      <c r="J34" s="183"/>
      <c r="K34" s="183"/>
      <c r="L34" s="183"/>
      <c r="M34" s="183"/>
      <c r="N34" s="184"/>
      <c r="O34" s="34"/>
      <c r="P34" s="33"/>
      <c r="Q34" s="664" t="s">
        <v>390</v>
      </c>
      <c r="R34" s="652"/>
      <c r="S34" s="653"/>
      <c r="T34" s="58"/>
      <c r="U34" s="660" t="e">
        <f>IF(AND(2&lt;G21, G21&lt;2.99), "C", "")</f>
        <v>#DIV/0!</v>
      </c>
      <c r="V34" s="35"/>
      <c r="W34" s="34"/>
      <c r="X34" s="34"/>
      <c r="Y34" s="35"/>
    </row>
    <row r="35" spans="1:25" ht="28.5" customHeight="1">
      <c r="A35" s="182"/>
      <c r="B35" s="183"/>
      <c r="C35" s="183"/>
      <c r="D35" s="183"/>
      <c r="E35" s="183"/>
      <c r="F35" s="183"/>
      <c r="G35" s="183"/>
      <c r="H35" s="183"/>
      <c r="I35" s="183"/>
      <c r="J35" s="183"/>
      <c r="K35" s="183"/>
      <c r="L35" s="183"/>
      <c r="M35" s="183"/>
      <c r="N35" s="184"/>
      <c r="O35" s="34"/>
      <c r="P35" s="33"/>
      <c r="Q35" s="654"/>
      <c r="R35" s="655"/>
      <c r="S35" s="656"/>
      <c r="T35" s="58"/>
      <c r="U35" s="661"/>
      <c r="V35" s="35"/>
      <c r="W35" s="34"/>
      <c r="X35" s="34"/>
      <c r="Y35" s="35"/>
    </row>
    <row r="36" spans="1:25" ht="15">
      <c r="A36" s="182"/>
      <c r="B36" s="183"/>
      <c r="C36" s="183"/>
      <c r="D36" s="183"/>
      <c r="E36" s="183"/>
      <c r="F36" s="183"/>
      <c r="G36" s="183"/>
      <c r="H36" s="183"/>
      <c r="I36" s="183"/>
      <c r="J36" s="183"/>
      <c r="K36" s="183"/>
      <c r="L36" s="183"/>
      <c r="M36" s="183"/>
      <c r="N36" s="184"/>
      <c r="O36" s="34"/>
      <c r="P36" s="33"/>
      <c r="Q36" s="34"/>
      <c r="R36" s="34"/>
      <c r="S36" s="34"/>
      <c r="T36" s="34"/>
      <c r="U36" s="57"/>
      <c r="V36" s="35"/>
      <c r="W36" s="34"/>
      <c r="X36" s="34"/>
      <c r="Y36" s="35"/>
    </row>
    <row r="37" spans="1:25" ht="15" customHeight="1">
      <c r="A37" s="182"/>
      <c r="B37" s="183"/>
      <c r="C37" s="183"/>
      <c r="D37" s="183"/>
      <c r="E37" s="183"/>
      <c r="F37" s="183"/>
      <c r="G37" s="183"/>
      <c r="H37" s="183"/>
      <c r="I37" s="183"/>
      <c r="J37" s="183"/>
      <c r="K37" s="183"/>
      <c r="L37" s="183"/>
      <c r="M37" s="183"/>
      <c r="N37" s="184"/>
      <c r="O37" s="34"/>
      <c r="P37" s="33"/>
      <c r="Q37" s="667" t="s">
        <v>391</v>
      </c>
      <c r="R37" s="646"/>
      <c r="S37" s="647"/>
      <c r="T37" s="37"/>
      <c r="U37" s="657" t="e">
        <f>IF(G21&lt;2,"C","")</f>
        <v>#DIV/0!</v>
      </c>
      <c r="V37" s="35"/>
      <c r="W37" s="34"/>
      <c r="X37" s="34"/>
      <c r="Y37" s="35"/>
    </row>
    <row r="38" spans="1:25" ht="39.75" customHeight="1">
      <c r="A38" s="182"/>
      <c r="B38" s="183"/>
      <c r="C38" s="183"/>
      <c r="D38" s="183"/>
      <c r="E38" s="183"/>
      <c r="F38" s="183"/>
      <c r="G38" s="183"/>
      <c r="H38" s="183"/>
      <c r="I38" s="183"/>
      <c r="J38" s="183"/>
      <c r="K38" s="183"/>
      <c r="L38" s="183"/>
      <c r="M38" s="183"/>
      <c r="N38" s="184"/>
      <c r="O38" s="34"/>
      <c r="P38" s="33"/>
      <c r="Q38" s="648"/>
      <c r="R38" s="649"/>
      <c r="S38" s="650"/>
      <c r="T38" s="37"/>
      <c r="U38" s="658" t="str">
        <f>IF(MIN('Quality Audit Checklist'!O40:O43)&gt;=3,"C","")</f>
        <v/>
      </c>
      <c r="V38" s="35"/>
      <c r="W38" s="34"/>
      <c r="X38" s="34"/>
      <c r="Y38" s="35"/>
    </row>
    <row r="39" spans="1:25" ht="15.75" thickBot="1">
      <c r="A39" s="182"/>
      <c r="B39" s="183"/>
      <c r="C39" s="183"/>
      <c r="D39" s="183"/>
      <c r="E39" s="183"/>
      <c r="F39" s="183"/>
      <c r="G39" s="183"/>
      <c r="H39" s="183"/>
      <c r="I39" s="183"/>
      <c r="J39" s="183"/>
      <c r="K39" s="183"/>
      <c r="L39" s="183"/>
      <c r="M39" s="183"/>
      <c r="N39" s="184"/>
      <c r="O39" s="34"/>
      <c r="P39" s="59"/>
      <c r="Q39" s="45"/>
      <c r="R39" s="45"/>
      <c r="S39" s="45"/>
      <c r="T39" s="45"/>
      <c r="U39" s="45"/>
      <c r="V39" s="60"/>
      <c r="W39" s="34"/>
      <c r="X39" s="34"/>
      <c r="Y39" s="35"/>
    </row>
    <row r="40" spans="1:25" ht="15">
      <c r="A40" s="182"/>
      <c r="B40" s="183"/>
      <c r="C40" s="183"/>
      <c r="D40" s="183"/>
      <c r="E40" s="183"/>
      <c r="F40" s="183"/>
      <c r="G40" s="183"/>
      <c r="H40" s="183"/>
      <c r="I40" s="183"/>
      <c r="J40" s="183"/>
      <c r="K40" s="183"/>
      <c r="L40" s="183"/>
      <c r="M40" s="183"/>
      <c r="N40" s="184"/>
      <c r="O40" s="34"/>
      <c r="P40" s="34"/>
      <c r="Q40" s="34"/>
      <c r="R40" s="34"/>
      <c r="S40" s="34"/>
      <c r="T40" s="34"/>
      <c r="U40" s="34"/>
      <c r="V40" s="34"/>
      <c r="W40" s="34"/>
      <c r="X40" s="34"/>
      <c r="Y40" s="35"/>
    </row>
    <row r="41" spans="1:25" ht="15.75" thickBot="1">
      <c r="A41" s="185"/>
      <c r="B41" s="186"/>
      <c r="C41" s="186"/>
      <c r="D41" s="186"/>
      <c r="E41" s="186"/>
      <c r="F41" s="186"/>
      <c r="G41" s="186"/>
      <c r="H41" s="186"/>
      <c r="I41" s="186"/>
      <c r="J41" s="186"/>
      <c r="K41" s="186"/>
      <c r="L41" s="186"/>
      <c r="M41" s="186"/>
      <c r="N41" s="187"/>
      <c r="O41" s="34"/>
      <c r="P41" s="34"/>
      <c r="Q41" s="34"/>
      <c r="R41" s="34"/>
      <c r="S41" s="34"/>
      <c r="T41" s="34"/>
      <c r="U41" s="34"/>
      <c r="V41" s="34"/>
      <c r="W41" s="34"/>
      <c r="X41" s="34"/>
      <c r="Y41" s="35"/>
    </row>
    <row r="42" spans="1:25" ht="13.5" thickBot="1">
      <c r="A42" s="59"/>
      <c r="B42" s="45"/>
      <c r="C42" s="45"/>
      <c r="D42" s="45"/>
      <c r="E42" s="45"/>
      <c r="F42" s="45"/>
      <c r="G42" s="45"/>
      <c r="H42" s="45"/>
      <c r="I42" s="45"/>
      <c r="J42" s="45"/>
      <c r="K42" s="45"/>
      <c r="L42" s="45"/>
      <c r="M42" s="45"/>
      <c r="N42" s="45"/>
      <c r="O42" s="45"/>
      <c r="P42" s="45"/>
      <c r="Q42" s="45"/>
      <c r="R42" s="45"/>
      <c r="S42" s="45"/>
      <c r="T42" s="45"/>
      <c r="U42" s="45"/>
      <c r="V42" s="45"/>
      <c r="W42" s="45"/>
      <c r="X42" s="45"/>
      <c r="Y42" s="60"/>
    </row>
    <row r="45" spans="1:25" ht="27" customHeight="1"/>
  </sheetData>
  <mergeCells count="50">
    <mergeCell ref="A1:Y1"/>
    <mergeCell ref="P3:V3"/>
    <mergeCell ref="Q4:T4"/>
    <mergeCell ref="U4:V4"/>
    <mergeCell ref="G5:H5"/>
    <mergeCell ref="Q5:T5"/>
    <mergeCell ref="U5:V5"/>
    <mergeCell ref="A6:E6"/>
    <mergeCell ref="G6:H6"/>
    <mergeCell ref="Q6:T6"/>
    <mergeCell ref="U6:V6"/>
    <mergeCell ref="C7:D7"/>
    <mergeCell ref="G7:H7"/>
    <mergeCell ref="J7:N7"/>
    <mergeCell ref="Q7:T7"/>
    <mergeCell ref="U7:V7"/>
    <mergeCell ref="Q8:T8"/>
    <mergeCell ref="U8:V8"/>
    <mergeCell ref="I22:N22"/>
    <mergeCell ref="D11:E11"/>
    <mergeCell ref="I11:K11"/>
    <mergeCell ref="C9:D9"/>
    <mergeCell ref="J9:N9"/>
    <mergeCell ref="Q9:T9"/>
    <mergeCell ref="U9:V9"/>
    <mergeCell ref="C8:D8"/>
    <mergeCell ref="G8:H8"/>
    <mergeCell ref="J8:N8"/>
    <mergeCell ref="A12:B12"/>
    <mergeCell ref="A13:B13"/>
    <mergeCell ref="A14:B14"/>
    <mergeCell ref="A15:B15"/>
    <mergeCell ref="A16:B16"/>
    <mergeCell ref="A17:B17"/>
    <mergeCell ref="A18:B18"/>
    <mergeCell ref="D21:F21"/>
    <mergeCell ref="F22:G22"/>
    <mergeCell ref="Q37:S38"/>
    <mergeCell ref="U37:U38"/>
    <mergeCell ref="F23:G23"/>
    <mergeCell ref="J23:N23"/>
    <mergeCell ref="F24:G24"/>
    <mergeCell ref="J24:N24"/>
    <mergeCell ref="F25:G25"/>
    <mergeCell ref="J25:N25"/>
    <mergeCell ref="Q29:S29"/>
    <mergeCell ref="Q31:S32"/>
    <mergeCell ref="U31:U32"/>
    <mergeCell ref="Q34:S35"/>
    <mergeCell ref="U34:U35"/>
  </mergeCells>
  <conditionalFormatting sqref="G12:G20 H21">
    <cfRule type="cellIs" dxfId="6" priority="4" stopIfTrue="1" operator="between">
      <formula>3</formula>
      <formula>5</formula>
    </cfRule>
    <cfRule type="cellIs" dxfId="5" priority="5" stopIfTrue="1" operator="between">
      <formula>2</formula>
      <formula>2.9</formula>
    </cfRule>
    <cfRule type="cellIs" dxfId="4" priority="6" stopIfTrue="1" operator="between">
      <formula>1</formula>
      <formula>1.9</formula>
    </cfRule>
  </conditionalFormatting>
  <conditionalFormatting sqref="U31:U32">
    <cfRule type="cellIs" dxfId="3" priority="3" stopIfTrue="1" operator="equal">
      <formula>"C"</formula>
    </cfRule>
  </conditionalFormatting>
  <conditionalFormatting sqref="U33">
    <cfRule type="cellIs" dxfId="2" priority="7" stopIfTrue="1" operator="equal">
      <formula>4</formula>
    </cfRule>
  </conditionalFormatting>
  <conditionalFormatting sqref="U34:U35">
    <cfRule type="cellIs" dxfId="1" priority="2" stopIfTrue="1" operator="equal">
      <formula>"C"</formula>
    </cfRule>
  </conditionalFormatting>
  <conditionalFormatting sqref="U37:U38">
    <cfRule type="cellIs" dxfId="0" priority="1" stopIfTrue="1" operator="equal">
      <formula>"C"</formula>
    </cfRule>
  </conditionalFormatting>
  <pageMargins left="0.7" right="0.7" top="0.75" bottom="0.75" header="0.3" footer="0.3"/>
  <pageSetup orientation="portrait" r:id="rId1"/>
  <headerFooter>
    <oddFooter>&amp;LPRF035           Date: 3/7/19
File: &amp;Z&amp;F&amp;CRev. 06          ECL: N/A
&amp;RApproval by: &amp;"QuillScriptSSK,Regular"L. Schester&amp;"Arial,Regular"
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 Sheet - Supplier Info</vt:lpstr>
      <vt:lpstr>Quality Audit Checklist</vt:lpstr>
      <vt:lpstr>Special Process - Heat Treat</vt:lpstr>
      <vt:lpstr>Summary Section A</vt:lpstr>
      <vt:lpstr>Summary Section B</vt:lpstr>
      <vt:lpstr>'Cover Sheet - Supplier Info'!Print_Area</vt:lpstr>
      <vt:lpstr>'Quality Audit Checklist'!Print_Area</vt:lpstr>
      <vt:lpstr>'Summary Section A'!Print_Area</vt:lpstr>
      <vt:lpstr>'Quality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Honda of America Mfg., Inc.</dc:creator>
  <cp:lastModifiedBy>Pagel, Trevor</cp:lastModifiedBy>
  <cp:lastPrinted>2019-03-07T15:56:27Z</cp:lastPrinted>
  <dcterms:created xsi:type="dcterms:W3CDTF">2003-07-29T10:50:59Z</dcterms:created>
  <dcterms:modified xsi:type="dcterms:W3CDTF">2024-04-11T15:58:18Z</dcterms:modified>
</cp:coreProperties>
</file>